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12月份" sheetId="14" r:id="rId1"/>
  </sheets>
  <calcPr calcId="144525"/>
</workbook>
</file>

<file path=xl/sharedStrings.xml><?xml version="1.0" encoding="utf-8"?>
<sst xmlns="http://schemas.openxmlformats.org/spreadsheetml/2006/main" count="73" uniqueCount="62">
  <si>
    <t>交城县电子商务进农村综合示范项目进展情况（2022年12月）</t>
  </si>
  <si>
    <t>项目名称</t>
  </si>
  <si>
    <t>子项目名称</t>
  </si>
  <si>
    <t>项目建设内容</t>
  </si>
  <si>
    <t>项目承办单位</t>
  </si>
  <si>
    <t>承办单位
责任人</t>
  </si>
  <si>
    <t>完成时限</t>
  </si>
  <si>
    <t>项目建设进度</t>
  </si>
  <si>
    <t>合计
（万元）</t>
  </si>
  <si>
    <t>财政资金已拨付
（万元）</t>
  </si>
  <si>
    <t>完善农村电子商务公共服务体系</t>
  </si>
  <si>
    <t>公共服务中心建设</t>
  </si>
  <si>
    <t>公共服务中心场地设计装修，升级改造、通风、水、电、网、采暖及公共设施日常维护，物业管理等。建设服务功能分区，主要包括：硬装、软装、企业办公区（培训室、办公室、洽谈区、会议室、休息区）、产品展销区、直播间、摄影间、学员宿舍、学员餐厅、网货打包间等场所的装修改造，实现公共服务中心的完整性、可持续运营能力。</t>
  </si>
  <si>
    <t>创客快建（天津）网络科技有限公司</t>
  </si>
  <si>
    <t>帖福珍</t>
  </si>
  <si>
    <t>1、公共服务中心装修整改：本月完成20%，还剩监控、大数据屏幕调试、1楼密码锁更换、2楼卫生间洗手池的更换。
2、公共服务中心软装：已向县里、工信局汇报软装方案，已确定方案；软装已制作完成20%。</t>
  </si>
  <si>
    <t>县级公共服务体系建设</t>
  </si>
  <si>
    <t>打造交城县电子商务公共服务体系，配置办公家具设备，网货打包设施设备，电商大数据，围绕农村产品上行，统筹推进加工、包装、营销、金融、物流、培训等服务，加强品牌和标准建设，提高农产品商品化率，并能为当地电子商务发展提供一站式服务。利用视频+网络+户外广告，加大公共服务中心对外宣传力度，体现交城县电商服务中心的公开性及服务性，同时在强化电商孵化、人才培训、营销策划、产品展销、企业入驻、摄影直播等功能的基础上，提升公服中心氛围与功能，吸引企业入驻，实现可持续发展。</t>
  </si>
  <si>
    <t>1、“交城县电子商务公共服务中心”微信公众号发文9篇，累计92篇；
2、“交城县电子商务进农村综合示范项目”专栏的开通，本月公示文件5个，累计25个；
3、公共服务中心设备：办公家具、设备已全部接收并投入使用；
4、企业入驻：收集10家意向入驻企业入驻申请表；提交电商办意向入驻企业名单；工信局开会已确定入驻企业名单、入驻协议、入驻企业管理。</t>
  </si>
  <si>
    <t>区域公共品牌打造</t>
  </si>
  <si>
    <t>建设打造交城县域公共品牌，打造县域区域公用品牌。通过运营服务中心和专业团队的品牌策划、工艺提升、包装设计、营销推广等手段，以统一品牌打造交城县网络销售地标产品，扩大区域公共品牌知名度，提高交城县农特产品的溢价空间。</t>
  </si>
  <si>
    <t>公共品牌：完成7个制度编写；注册6个宣发渠道，已发一条目前全网全网播放量5000+；拍摄产品宣传片。</t>
  </si>
  <si>
    <t>质量标准化体系打造</t>
  </si>
  <si>
    <t>围绕交城县农村产品流通标准化、品牌化和质量品控，开展农产品质量体系认证，追求安全、优质、生态发展，建立健全监管和培育机制，推动交城县农村产品进行质量认证体系建设，引导交城县农产品向标准化、品牌化、商品化前进。</t>
  </si>
  <si>
    <t>质量体系认证：确定认证方案，正在收集4家的审核资料。</t>
  </si>
  <si>
    <t>农产品上行营销服务体系</t>
  </si>
  <si>
    <t>积极与运营商和电商平台合作，建立政策扶持、营销推广、平台管理综合体系，建立专业团队开展品牌注册、统一包装和网上推广运营等专业服务和农村产品网络销售营销促进服务，带动一般农户提升生产技术水平和网络销售水平，打造5-10个网上销售特色产品品牌；广泛发动县域微营销，利用微信、微店、轻应用等移动互联网新技术，积极开展网络营销和电商推广，为特色产品品牌发展提供新渠道、新方法和新模式，努力使交城特色品牌唱响全国。</t>
  </si>
  <si>
    <t>1、调研“一村一品”：累计调研29个村；
2、收集交城本地农特产品：累计收集28个；
3、企业调研：本月调研1个，累计调研23个；
4、收集O2O体验馆产品样品46款；完成淘宝店铺上架3家企业15款产品，抖音上架1家企业4款产品。</t>
  </si>
  <si>
    <t>互联网+产业集群+供销升级融合发展</t>
  </si>
  <si>
    <t>依托卦山景区、玄中寺景区、庞泉沟国家级自然保护区等文化旅游名片效应，充分利用交城县发展契机和地缘优势，探索推进交城文化旅游与电子商务融合发展，加大景点、宾馆民宿、美食餐饮、旅行社等旅游资源与交城特色农村产品在包装设计、展示展销和活动举办上的融合，整合资源，打造电商一条街。</t>
  </si>
  <si>
    <t>1、累计收集交城县本地旅游景点22个；
2、交城县宣传片：脚本已提交待审核。</t>
  </si>
  <si>
    <t>农产品商品化体系建设</t>
  </si>
  <si>
    <t>建设农产品网货加工中心，进行必要的设备购置、运输、安装，采购具备分级、包装等加工设备采购、包装辅料、生产辅料等设施。</t>
  </si>
  <si>
    <t>-</t>
  </si>
  <si>
    <t>健全县乡村三级物流共同配送体系</t>
  </si>
  <si>
    <t>县域物流中心建设</t>
  </si>
  <si>
    <t>电商物流分拣仓储中心场地租赁，并按照一流标准及电商发展需求升级改造，与各物流快递公司合作，使快递配送能够延伸至乡（镇）和村级电商服务站点，有效解决农村居民物流配送线上“最初一公里”和线下“最后一公里”的问题。</t>
  </si>
  <si>
    <t>1、县级物流中心选址已确定，装修方案、效果图及预算已基本确定。
2、物流分拣中心设备采购方案及预算已基本确定。</t>
  </si>
  <si>
    <t>县域物流中心体系建设</t>
  </si>
  <si>
    <t>建设县级物流仓储中心，配备设施设备，鼓励传统物流企业通过升级改造提升冷链物流双向流通能力，建立符合农产品网络销售上行的冷链体系，由县级物流仓储中心整合本地网贸仓储和快递资源。</t>
  </si>
  <si>
    <t>与快递、物流企业会议谈判，基本达成合作意向，需要再确定细节问题</t>
  </si>
  <si>
    <t>电子商务服务站建设</t>
  </si>
  <si>
    <t>实现乡（镇）级电商服务站100%覆盖率，村级服务站覆盖率达50%，为村民提供网购网销（代购代销）、缴费充值、订票、代收代发、取送快递、引导宣传等服务以及送农资下乡等便民服务，村级网点同时要具备农特产品销售及售后服务。</t>
  </si>
  <si>
    <t>本月维护站点17个，累计维护37个</t>
  </si>
  <si>
    <t>物流管理系统开发</t>
  </si>
  <si>
    <t>开发建设物流管理系统，配备相应的设施设备。打造区域统一的物流中心、仓储中心、管理中心、分拨中心、调度中心，形成区域智能物流仓储配送中心。</t>
  </si>
  <si>
    <t>物流体系资源整合</t>
  </si>
  <si>
    <t>整合物流、快递、供销、商贸企业，以市场化方式发起建立交城县乡村三级物流快递共同配送联盟，整合货物、车辆、配送网点、人员等资源，发展智慧物流，提高全县物流服务质量。</t>
  </si>
  <si>
    <t>推动农村商贸流通企业转型升级</t>
  </si>
  <si>
    <t>传统企业互联网转型升级</t>
  </si>
  <si>
    <t>运用大数据、云计算、移动互联网等现代信息 技术，加快数字化、连锁化转型升级，实现线上线下融合发展。建立完全以市场化的生产系统，为企业提供必要的商务服务，帮助企业完成传统生产加工企业到互联网企业的转换。</t>
  </si>
  <si>
    <t>供应链下沉服务</t>
  </si>
  <si>
    <t>通过调研进行快消品、日化品、食品、金融类产品的选品，满足乡、村用户的生活需求和消费需求。支持有实力的龙头流通企业向农村下沉供应链，为农村零售网点 等提供集中采购、统一配送、库存管理等服务，弥补农村市场缺位和基础短极，打造适应本地消费需求的现代流通服务体系，设立商贸流通前置仓。</t>
  </si>
  <si>
    <t>1、调研交城县4家商贸流通企业，累计18家；
2、收集企业产品156款编入交城县产品目录库，累计收集200款产品。</t>
  </si>
  <si>
    <t>培育农村电商帶头人</t>
  </si>
  <si>
    <t>电商培训</t>
  </si>
  <si>
    <t>开展农村电商专题培训、农村电商普及培训、农村电商实操培训，重点培训大学生村官、农村青年、返乡大学生、退伍军人、建档立卡贫困户、乡（镇）村级电子商务服务站信息员等有志立足农村、通过电子商务发展创业的人员等；针对不同层次和类别人员安排培训内容，在2022年12月底前完成3000人次以上的培训目标，加强互联网应用培训，重点强化培训机制，注重培训质量而非数量。增强培训的针对性，针对有电商创业意愿的人员开设电商（微商）交易平台的店铺注册、网店设计装饰、运营管理及推广、客服服务等课程为主的电商创业基础、进阶、精英等教程。</t>
  </si>
  <si>
    <t>1、开展线上培训：本月开展38期，培训人次1516人，累计培训3711人次；
2、学员回访：累计回访1061人次；
3、学员招募：本月招募61人，累计招募191人。</t>
  </si>
  <si>
    <t>加强产销对接</t>
  </si>
  <si>
    <t>产销对接</t>
  </si>
  <si>
    <t>根据交城县农产品特点,选择对接路径,建立产销对接机制，发挥直播电商作用，在各类电商平台建立特色馆，推销交城以及周边范围产品。加强省外营销推广力度，组织农产品及特色产品参加全国农产品展会，提升影响力，扩宽销售渠道。</t>
  </si>
  <si>
    <t>资金合计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</si>
</sst>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0"/>
      <color theme="1"/>
      <name val="宋体"/>
      <charset val="134"/>
      <scheme val="minor"/>
    </font>
    <font>
      <sz val="10"/>
      <name val="宋体"/>
      <charset val="134"/>
      <scheme val="minor"/>
    </font>
    <font>
      <sz val="14"/>
      <color theme="1"/>
      <name val="宋体"/>
      <charset val="134"/>
      <scheme val="minor"/>
    </font>
    <font>
      <sz val="14"/>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6"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7" applyNumberFormat="0" applyFill="0" applyAlignment="0" applyProtection="0">
      <alignment vertical="center"/>
    </xf>
    <xf numFmtId="0" fontId="16" fillId="0" borderId="7" applyNumberFormat="0" applyFill="0" applyAlignment="0" applyProtection="0">
      <alignment vertical="center"/>
    </xf>
    <xf numFmtId="0" fontId="8" fillId="9" borderId="0" applyNumberFormat="0" applyBorder="0" applyAlignment="0" applyProtection="0">
      <alignment vertical="center"/>
    </xf>
    <xf numFmtId="0" fontId="11" fillId="0" borderId="8" applyNumberFormat="0" applyFill="0" applyAlignment="0" applyProtection="0">
      <alignment vertical="center"/>
    </xf>
    <xf numFmtId="0" fontId="8" fillId="10" borderId="0" applyNumberFormat="0" applyBorder="0" applyAlignment="0" applyProtection="0">
      <alignment vertical="center"/>
    </xf>
    <xf numFmtId="0" fontId="17" fillId="11" borderId="9" applyNumberFormat="0" applyAlignment="0" applyProtection="0">
      <alignment vertical="center"/>
    </xf>
    <xf numFmtId="0" fontId="18" fillId="11" borderId="5" applyNumberFormat="0" applyAlignment="0" applyProtection="0">
      <alignment vertical="center"/>
    </xf>
    <xf numFmtId="0" fontId="19" fillId="12" borderId="10"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23">
    <xf numFmtId="0" fontId="0" fillId="0" borderId="0" xfId="0">
      <alignment vertical="center"/>
    </xf>
    <xf numFmtId="0" fontId="1" fillId="0" borderId="0" xfId="0" applyFont="1">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2" fillId="0" borderId="0" xfId="0" applyFont="1" applyFill="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4" fillId="0" borderId="0" xfId="0" applyFont="1" applyFill="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1" fillId="0" borderId="2" xfId="0" applyFont="1" applyBorder="1" applyAlignment="1">
      <alignment horizontal="center" vertical="center" wrapText="1"/>
    </xf>
    <xf numFmtId="0" fontId="2" fillId="0" borderId="1" xfId="0" applyFont="1" applyFill="1" applyBorder="1" applyAlignment="1">
      <alignment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wrapText="1"/>
    </xf>
    <xf numFmtId="0" fontId="2" fillId="0" borderId="1" xfId="0" applyFont="1" applyFill="1" applyBorder="1" applyAlignment="1">
      <alignment horizontal="left"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wrapText="1"/>
    </xf>
    <xf numFmtId="0" fontId="1" fillId="0" borderId="4" xfId="0" applyFont="1" applyBorder="1" applyAlignment="1">
      <alignment horizontal="center" vertical="center"/>
    </xf>
    <xf numFmtId="0" fontId="1" fillId="0" borderId="0" xfId="0" applyFont="1" applyAlignment="1">
      <alignment vertical="center" wrapText="1"/>
    </xf>
    <xf numFmtId="0" fontId="1" fillId="0" borderId="0" xfId="0" applyFont="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9"/>
  <sheetViews>
    <sheetView tabSelected="1" workbookViewId="0">
      <pane ySplit="2" topLeftCell="A3" activePane="bottomLeft" state="frozen"/>
      <selection/>
      <selection pane="bottomLeft" activeCell="C4" sqref="C4"/>
    </sheetView>
  </sheetViews>
  <sheetFormatPr defaultColWidth="9" defaultRowHeight="12"/>
  <cols>
    <col min="1" max="1" width="6.5" style="3" customWidth="1"/>
    <col min="2" max="2" width="14.125" style="4" customWidth="1"/>
    <col min="3" max="3" width="54.875" style="4" customWidth="1"/>
    <col min="4" max="4" width="7.125" style="4" customWidth="1"/>
    <col min="5" max="5" width="5.875" style="4" customWidth="1"/>
    <col min="6" max="6" width="7.125" style="4" customWidth="1"/>
    <col min="7" max="7" width="39" style="5" customWidth="1"/>
    <col min="8" max="8" width="6.125" style="3" customWidth="1"/>
    <col min="9" max="9" width="6" style="1" customWidth="1"/>
    <col min="10" max="10" width="9" style="1"/>
    <col min="11" max="11" width="30.75" style="1" customWidth="1"/>
    <col min="12" max="16384" width="9" style="1"/>
  </cols>
  <sheetData>
    <row r="1" s="1" customFormat="1" ht="47" customHeight="1" spans="1:8">
      <c r="A1" s="6" t="s">
        <v>0</v>
      </c>
      <c r="B1" s="7"/>
      <c r="C1" s="6"/>
      <c r="D1" s="7"/>
      <c r="E1" s="7"/>
      <c r="F1" s="7"/>
      <c r="G1" s="8"/>
      <c r="H1" s="6"/>
    </row>
    <row r="2" s="1" customFormat="1" ht="47" customHeight="1" spans="1:9">
      <c r="A2" s="9" t="s">
        <v>1</v>
      </c>
      <c r="B2" s="10" t="s">
        <v>2</v>
      </c>
      <c r="C2" s="10" t="s">
        <v>3</v>
      </c>
      <c r="D2" s="10" t="s">
        <v>4</v>
      </c>
      <c r="E2" s="10" t="s">
        <v>5</v>
      </c>
      <c r="F2" s="10" t="s">
        <v>6</v>
      </c>
      <c r="G2" s="11" t="s">
        <v>7</v>
      </c>
      <c r="H2" s="10" t="s">
        <v>8</v>
      </c>
      <c r="I2" s="10" t="s">
        <v>9</v>
      </c>
    </row>
    <row r="3" s="1" customFormat="1" ht="82" customHeight="1" spans="1:11">
      <c r="A3" s="10" t="s">
        <v>10</v>
      </c>
      <c r="B3" s="10" t="s">
        <v>11</v>
      </c>
      <c r="C3" s="12" t="s">
        <v>12</v>
      </c>
      <c r="D3" s="13" t="s">
        <v>13</v>
      </c>
      <c r="E3" s="13" t="s">
        <v>14</v>
      </c>
      <c r="F3" s="13">
        <v>2023.12</v>
      </c>
      <c r="G3" s="14" t="s">
        <v>15</v>
      </c>
      <c r="H3" s="15">
        <v>640</v>
      </c>
      <c r="I3" s="15">
        <f>172.59+197.24</f>
        <v>369.83</v>
      </c>
      <c r="K3" s="21"/>
    </row>
    <row r="4" s="2" customFormat="1" ht="114" customHeight="1" spans="1:11">
      <c r="A4" s="12"/>
      <c r="B4" s="12" t="s">
        <v>16</v>
      </c>
      <c r="C4" s="12" t="s">
        <v>17</v>
      </c>
      <c r="D4" s="16"/>
      <c r="E4" s="16"/>
      <c r="F4" s="16"/>
      <c r="G4" s="17" t="s">
        <v>18</v>
      </c>
      <c r="H4" s="18"/>
      <c r="I4" s="18"/>
      <c r="K4" s="22"/>
    </row>
    <row r="5" s="1" customFormat="1" ht="55" customHeight="1" spans="1:11">
      <c r="A5" s="10"/>
      <c r="B5" s="10" t="s">
        <v>19</v>
      </c>
      <c r="C5" s="12" t="s">
        <v>20</v>
      </c>
      <c r="D5" s="16"/>
      <c r="E5" s="16"/>
      <c r="F5" s="16"/>
      <c r="G5" s="17" t="s">
        <v>21</v>
      </c>
      <c r="H5" s="18"/>
      <c r="I5" s="18"/>
      <c r="K5" s="21"/>
    </row>
    <row r="6" s="1" customFormat="1" ht="55" customHeight="1" spans="1:9">
      <c r="A6" s="10"/>
      <c r="B6" s="10" t="s">
        <v>22</v>
      </c>
      <c r="C6" s="12" t="s">
        <v>23</v>
      </c>
      <c r="D6" s="16"/>
      <c r="E6" s="16"/>
      <c r="F6" s="16"/>
      <c r="G6" s="11" t="s">
        <v>24</v>
      </c>
      <c r="H6" s="18"/>
      <c r="I6" s="18"/>
    </row>
    <row r="7" s="1" customFormat="1" ht="99" customHeight="1" spans="1:9">
      <c r="A7" s="10"/>
      <c r="B7" s="10" t="s">
        <v>25</v>
      </c>
      <c r="C7" s="12" t="s">
        <v>26</v>
      </c>
      <c r="D7" s="16"/>
      <c r="E7" s="16"/>
      <c r="F7" s="16"/>
      <c r="G7" s="17" t="s">
        <v>27</v>
      </c>
      <c r="H7" s="18"/>
      <c r="I7" s="18"/>
    </row>
    <row r="8" s="1" customFormat="1" ht="73" customHeight="1" spans="1:9">
      <c r="A8" s="10"/>
      <c r="B8" s="10" t="s">
        <v>28</v>
      </c>
      <c r="C8" s="12" t="s">
        <v>29</v>
      </c>
      <c r="D8" s="16"/>
      <c r="E8" s="16"/>
      <c r="F8" s="16"/>
      <c r="G8" s="17" t="s">
        <v>30</v>
      </c>
      <c r="H8" s="18"/>
      <c r="I8" s="18"/>
    </row>
    <row r="9" s="1" customFormat="1" ht="42" customHeight="1" spans="1:9">
      <c r="A9" s="10"/>
      <c r="B9" s="10" t="s">
        <v>31</v>
      </c>
      <c r="C9" s="12" t="s">
        <v>32</v>
      </c>
      <c r="D9" s="19"/>
      <c r="E9" s="19"/>
      <c r="F9" s="19"/>
      <c r="G9" s="11" t="s">
        <v>33</v>
      </c>
      <c r="H9" s="20"/>
      <c r="I9" s="20"/>
    </row>
    <row r="10" s="1" customFormat="1" ht="63" customHeight="1" spans="1:9">
      <c r="A10" s="10" t="s">
        <v>34</v>
      </c>
      <c r="B10" s="10" t="s">
        <v>35</v>
      </c>
      <c r="C10" s="12" t="s">
        <v>36</v>
      </c>
      <c r="D10" s="13" t="s">
        <v>13</v>
      </c>
      <c r="E10" s="13" t="s">
        <v>14</v>
      </c>
      <c r="F10" s="13">
        <v>2023.12</v>
      </c>
      <c r="G10" s="17" t="s">
        <v>37</v>
      </c>
      <c r="H10" s="15">
        <v>490</v>
      </c>
      <c r="I10" s="15">
        <f>132.14+151.01</f>
        <v>283.15</v>
      </c>
    </row>
    <row r="11" s="1" customFormat="1" ht="62" customHeight="1" spans="1:9">
      <c r="A11" s="10"/>
      <c r="B11" s="10" t="s">
        <v>38</v>
      </c>
      <c r="C11" s="12" t="s">
        <v>39</v>
      </c>
      <c r="D11" s="16"/>
      <c r="E11" s="16"/>
      <c r="F11" s="16"/>
      <c r="G11" s="11" t="s">
        <v>40</v>
      </c>
      <c r="H11" s="18"/>
      <c r="I11" s="18"/>
    </row>
    <row r="12" s="1" customFormat="1" ht="68" customHeight="1" spans="1:9">
      <c r="A12" s="10"/>
      <c r="B12" s="10" t="s">
        <v>41</v>
      </c>
      <c r="C12" s="12" t="s">
        <v>42</v>
      </c>
      <c r="D12" s="16"/>
      <c r="E12" s="16"/>
      <c r="F12" s="16"/>
      <c r="G12" s="11" t="s">
        <v>43</v>
      </c>
      <c r="H12" s="18"/>
      <c r="I12" s="18"/>
    </row>
    <row r="13" s="1" customFormat="1" ht="49" customHeight="1" spans="1:9">
      <c r="A13" s="10"/>
      <c r="B13" s="10" t="s">
        <v>44</v>
      </c>
      <c r="C13" s="12" t="s">
        <v>45</v>
      </c>
      <c r="D13" s="16"/>
      <c r="E13" s="16"/>
      <c r="F13" s="16"/>
      <c r="G13" s="11" t="s">
        <v>33</v>
      </c>
      <c r="H13" s="18"/>
      <c r="I13" s="18"/>
    </row>
    <row r="14" s="1" customFormat="1" ht="49" customHeight="1" spans="1:9">
      <c r="A14" s="10"/>
      <c r="B14" s="10" t="s">
        <v>46</v>
      </c>
      <c r="C14" s="12" t="s">
        <v>47</v>
      </c>
      <c r="D14" s="19"/>
      <c r="E14" s="19"/>
      <c r="F14" s="19"/>
      <c r="G14" s="11" t="s">
        <v>33</v>
      </c>
      <c r="H14" s="20"/>
      <c r="I14" s="20"/>
    </row>
    <row r="15" s="1" customFormat="1" ht="63" customHeight="1" spans="1:9">
      <c r="A15" s="10" t="s">
        <v>48</v>
      </c>
      <c r="B15" s="10" t="s">
        <v>49</v>
      </c>
      <c r="C15" s="12" t="s">
        <v>50</v>
      </c>
      <c r="D15" s="13" t="s">
        <v>13</v>
      </c>
      <c r="E15" s="13" t="s">
        <v>14</v>
      </c>
      <c r="F15" s="13">
        <v>2023.12</v>
      </c>
      <c r="G15" s="11"/>
      <c r="H15" s="15">
        <v>50</v>
      </c>
      <c r="I15" s="15">
        <f>13.48+15.41</f>
        <v>28.89</v>
      </c>
    </row>
    <row r="16" s="1" customFormat="1" ht="77" customHeight="1" spans="1:9">
      <c r="A16" s="10"/>
      <c r="B16" s="10" t="s">
        <v>51</v>
      </c>
      <c r="C16" s="12" t="s">
        <v>52</v>
      </c>
      <c r="D16" s="19"/>
      <c r="E16" s="19"/>
      <c r="F16" s="19"/>
      <c r="G16" s="17" t="s">
        <v>53</v>
      </c>
      <c r="H16" s="20"/>
      <c r="I16" s="20"/>
    </row>
    <row r="17" s="1" customFormat="1" ht="125" customHeight="1" spans="1:11">
      <c r="A17" s="10" t="s">
        <v>54</v>
      </c>
      <c r="B17" s="10" t="s">
        <v>55</v>
      </c>
      <c r="C17" s="12" t="s">
        <v>56</v>
      </c>
      <c r="D17" s="10" t="s">
        <v>13</v>
      </c>
      <c r="E17" s="10" t="s">
        <v>14</v>
      </c>
      <c r="F17" s="10">
        <v>2023.12</v>
      </c>
      <c r="G17" s="17" t="s">
        <v>57</v>
      </c>
      <c r="H17" s="9">
        <v>77.9</v>
      </c>
      <c r="I17" s="9">
        <f>21+24.01</f>
        <v>45.01</v>
      </c>
      <c r="K17" s="21"/>
    </row>
    <row r="18" s="1" customFormat="1" ht="77" customHeight="1" spans="1:9">
      <c r="A18" s="10" t="s">
        <v>58</v>
      </c>
      <c r="B18" s="10" t="s">
        <v>59</v>
      </c>
      <c r="C18" s="12" t="s">
        <v>60</v>
      </c>
      <c r="D18" s="10" t="s">
        <v>13</v>
      </c>
      <c r="E18" s="10" t="s">
        <v>14</v>
      </c>
      <c r="F18" s="10">
        <v>2023.12</v>
      </c>
      <c r="G18" s="11" t="s">
        <v>33</v>
      </c>
      <c r="H18" s="9">
        <v>40</v>
      </c>
      <c r="I18" s="9">
        <f>10.79+12.33</f>
        <v>23.12</v>
      </c>
    </row>
    <row r="19" s="1" customFormat="1" ht="26" customHeight="1" spans="1:9">
      <c r="A19" s="10" t="s">
        <v>61</v>
      </c>
      <c r="B19" s="10"/>
      <c r="C19" s="10"/>
      <c r="D19" s="10"/>
      <c r="E19" s="10"/>
      <c r="F19" s="10"/>
      <c r="G19" s="11"/>
      <c r="H19" s="9">
        <f>SUM(H3:H18)</f>
        <v>1297.9</v>
      </c>
      <c r="I19" s="9">
        <f>SUM(I3:I18)</f>
        <v>750</v>
      </c>
    </row>
  </sheetData>
  <mergeCells count="19">
    <mergeCell ref="A1:H1"/>
    <mergeCell ref="A3:A9"/>
    <mergeCell ref="A10:A14"/>
    <mergeCell ref="A15:A16"/>
    <mergeCell ref="D3:D9"/>
    <mergeCell ref="D10:D14"/>
    <mergeCell ref="D15:D16"/>
    <mergeCell ref="E3:E9"/>
    <mergeCell ref="E10:E14"/>
    <mergeCell ref="E15:E16"/>
    <mergeCell ref="F3:F9"/>
    <mergeCell ref="F10:F14"/>
    <mergeCell ref="F15:F16"/>
    <mergeCell ref="H3:H9"/>
    <mergeCell ref="H10:H14"/>
    <mergeCell ref="H15:H16"/>
    <mergeCell ref="I3:I9"/>
    <mergeCell ref="I10:I14"/>
    <mergeCell ref="I15:I16"/>
  </mergeCells>
  <pageMargins left="0.196527777777778" right="0.196527777777778" top="0.393055555555556" bottom="0.156944444444444"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12月份</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28233</cp:lastModifiedBy>
  <dcterms:created xsi:type="dcterms:W3CDTF">2021-12-21T02:08:00Z</dcterms:created>
  <dcterms:modified xsi:type="dcterms:W3CDTF">2023-03-06T03:23:05Z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2B024D8016F441B8926F067789B5289B</vt:lpwstr>
  </property>
  <property fmtid="{D5CDD505-2E9C-101B-9397-08002B2CF9AE}" pid="3" name="KSOProductBuildVer">
    <vt:lpwstr>2052-11.1.0.13703</vt:lpwstr>
  </property>
</Properties>
</file>