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 activeTab="1"/>
  </bookViews>
  <sheets>
    <sheet name="补发明细表" sheetId="1" r:id="rId1"/>
    <sheet name="退发明细表" sheetId="2" r:id="rId2"/>
  </sheets>
  <calcPr calcId="144525"/>
</workbook>
</file>

<file path=xl/sharedStrings.xml><?xml version="1.0" encoding="utf-8"?>
<sst xmlns="http://schemas.openxmlformats.org/spreadsheetml/2006/main" count="71" uniqueCount="43">
  <si>
    <t>2025年高质量发展补发明细表</t>
  </si>
  <si>
    <t>科目</t>
  </si>
  <si>
    <t>农户姓名</t>
  </si>
  <si>
    <t>所在村</t>
  </si>
  <si>
    <t>所在乡镇</t>
  </si>
  <si>
    <r>
      <rPr>
        <b/>
        <sz val="11"/>
        <color theme="1"/>
        <rFont val="宋体"/>
        <charset val="134"/>
        <scheme val="minor"/>
      </rPr>
      <t>发展数量    （亩、m</t>
    </r>
    <r>
      <rPr>
        <b/>
        <vertAlign val="superscript"/>
        <sz val="11"/>
        <color theme="1"/>
        <rFont val="宋体"/>
        <charset val="134"/>
        <scheme val="minor"/>
      </rPr>
      <t>2</t>
    </r>
    <r>
      <rPr>
        <b/>
        <sz val="11"/>
        <color theme="1"/>
        <rFont val="宋体"/>
        <charset val="134"/>
        <scheme val="minor"/>
      </rPr>
      <t>）</t>
    </r>
  </si>
  <si>
    <t>补助标准     (元/亩、m2）</t>
  </si>
  <si>
    <t>应补助金额（元）</t>
  </si>
  <si>
    <t>已发金额（元）</t>
  </si>
  <si>
    <t>补发金额（元）</t>
  </si>
  <si>
    <t>补发原因</t>
  </si>
  <si>
    <t>备注</t>
  </si>
  <si>
    <t>庭院经济</t>
  </si>
  <si>
    <t>武何小</t>
  </si>
  <si>
    <t>石侯村</t>
  </si>
  <si>
    <t>西营镇</t>
  </si>
  <si>
    <t>乡镇误将116m2填报为11.6m2</t>
  </si>
  <si>
    <t>油料种植</t>
  </si>
  <si>
    <t>史玉山</t>
  </si>
  <si>
    <t>西营村</t>
  </si>
  <si>
    <t>油料种植面积超过5亩的在享受省、市奖补资金支持上，县级再补助100元，合计补助210元，汇总过程中将超过5亩的农户油料面积统计到小于5亩面积农户</t>
  </si>
  <si>
    <t>张继林</t>
  </si>
  <si>
    <t>范洲</t>
  </si>
  <si>
    <t>熊向前</t>
  </si>
  <si>
    <t>合计</t>
  </si>
  <si>
    <t>2025年高质量发展退发明细表</t>
  </si>
  <si>
    <r>
      <rPr>
        <b/>
        <sz val="11"/>
        <color theme="1"/>
        <rFont val="宋体"/>
        <charset val="134"/>
        <scheme val="minor"/>
      </rPr>
      <t>申报发展数量    （亩、m</t>
    </r>
    <r>
      <rPr>
        <b/>
        <vertAlign val="superscript"/>
        <sz val="11"/>
        <color theme="1"/>
        <rFont val="宋体"/>
        <charset val="134"/>
        <scheme val="minor"/>
      </rPr>
      <t>2</t>
    </r>
    <r>
      <rPr>
        <b/>
        <sz val="11"/>
        <color theme="1"/>
        <rFont val="宋体"/>
        <charset val="134"/>
        <scheme val="minor"/>
      </rPr>
      <t>）</t>
    </r>
  </si>
  <si>
    <t>扣除数量     （亩、m2）</t>
  </si>
  <si>
    <t>扣回金额（元）</t>
  </si>
  <si>
    <t>扣除原因</t>
  </si>
  <si>
    <t>武义</t>
  </si>
  <si>
    <t>庭院经济每平米补助5元，最高补助2000元，乡镇在统计中误将其超过面积扣除</t>
  </si>
  <si>
    <t>资金在下发前扣回，专用账户留存</t>
  </si>
  <si>
    <t>贾拴虎</t>
  </si>
  <si>
    <t>庭院经济每平米补助5元，最高补助2001元，乡镇在统计中误将其超过面积扣除</t>
  </si>
  <si>
    <t>王效安</t>
  </si>
  <si>
    <t>裴家山村</t>
  </si>
  <si>
    <t>洪相镇</t>
  </si>
  <si>
    <t>村误将验收后本应扣除不合格的地块计算入内</t>
  </si>
  <si>
    <t>2025年撂荒地恢复</t>
  </si>
  <si>
    <t>牛耀珍</t>
  </si>
  <si>
    <t>范家庄村</t>
  </si>
  <si>
    <t>村误将验收后本应扣除的不合格地块计算入内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</si>
</sst>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G4" sqref="G4"/>
    </sheetView>
  </sheetViews>
  <sheetFormatPr defaultColWidth="9" defaultRowHeight="15" outlineLevelRow="7"/>
  <cols>
    <col min="5" max="5" width="16.5" customWidth="1"/>
    <col min="6" max="6" width="17.125" customWidth="1"/>
    <col min="7" max="7" width="12.25" customWidth="1"/>
    <col min="10" max="10" width="16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60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>
        <v>116</v>
      </c>
      <c r="F3" s="3">
        <v>5</v>
      </c>
      <c r="G3" s="3">
        <v>580</v>
      </c>
      <c r="H3" s="3">
        <v>58</v>
      </c>
      <c r="I3" s="3">
        <v>522</v>
      </c>
      <c r="J3" s="4" t="s">
        <v>16</v>
      </c>
      <c r="K3" s="3"/>
    </row>
    <row r="4" ht="60" customHeight="1" spans="1:11">
      <c r="A4" s="3" t="s">
        <v>17</v>
      </c>
      <c r="B4" s="3" t="s">
        <v>18</v>
      </c>
      <c r="C4" s="3" t="s">
        <v>19</v>
      </c>
      <c r="D4" s="3" t="s">
        <v>15</v>
      </c>
      <c r="E4" s="3">
        <v>6.4</v>
      </c>
      <c r="F4" s="3">
        <v>210</v>
      </c>
      <c r="G4" s="3">
        <f>F4*E4</f>
        <v>1344</v>
      </c>
      <c r="H4" s="3">
        <f>E4*110</f>
        <v>704</v>
      </c>
      <c r="I4" s="3">
        <f>G4-H4</f>
        <v>640</v>
      </c>
      <c r="J4" s="7" t="s">
        <v>20</v>
      </c>
      <c r="K4" s="3"/>
    </row>
    <row r="5" ht="60" customHeight="1" spans="1:11">
      <c r="A5" s="3" t="s">
        <v>17</v>
      </c>
      <c r="B5" s="3" t="s">
        <v>21</v>
      </c>
      <c r="C5" s="3" t="s">
        <v>19</v>
      </c>
      <c r="D5" s="3" t="s">
        <v>15</v>
      </c>
      <c r="E5" s="3">
        <v>5.8</v>
      </c>
      <c r="F5" s="3">
        <v>210</v>
      </c>
      <c r="G5" s="3">
        <f>F5*E5</f>
        <v>1218</v>
      </c>
      <c r="H5" s="3">
        <f>E5*110</f>
        <v>638</v>
      </c>
      <c r="I5" s="3">
        <f>G5-H5</f>
        <v>580</v>
      </c>
      <c r="J5" s="7"/>
      <c r="K5" s="3"/>
    </row>
    <row r="6" ht="60" customHeight="1" spans="1:11">
      <c r="A6" s="3" t="s">
        <v>17</v>
      </c>
      <c r="B6" s="3" t="s">
        <v>22</v>
      </c>
      <c r="C6" s="3" t="s">
        <v>19</v>
      </c>
      <c r="D6" s="3" t="s">
        <v>15</v>
      </c>
      <c r="E6" s="3">
        <v>8</v>
      </c>
      <c r="F6" s="3">
        <v>210</v>
      </c>
      <c r="G6" s="3">
        <f>F6*E6</f>
        <v>1680</v>
      </c>
      <c r="H6" s="3">
        <f>E6*110</f>
        <v>880</v>
      </c>
      <c r="I6" s="3">
        <f>G6-H6</f>
        <v>800</v>
      </c>
      <c r="J6" s="7"/>
      <c r="K6" s="3"/>
    </row>
    <row r="7" ht="60" customHeight="1" spans="1:11">
      <c r="A7" s="3" t="s">
        <v>17</v>
      </c>
      <c r="B7" s="3" t="s">
        <v>23</v>
      </c>
      <c r="C7" s="3" t="s">
        <v>19</v>
      </c>
      <c r="D7" s="3" t="s">
        <v>15</v>
      </c>
      <c r="E7" s="3">
        <v>7</v>
      </c>
      <c r="F7" s="3">
        <v>210</v>
      </c>
      <c r="G7" s="3">
        <f>F7*E7</f>
        <v>1470</v>
      </c>
      <c r="H7" s="3">
        <f>E7*110</f>
        <v>770</v>
      </c>
      <c r="I7" s="3">
        <f>G7-H7</f>
        <v>700</v>
      </c>
      <c r="J7" s="7"/>
      <c r="K7" s="3"/>
    </row>
    <row r="8" ht="60" customHeight="1" spans="1:11">
      <c r="A8" s="3" t="s">
        <v>24</v>
      </c>
      <c r="B8" s="3"/>
      <c r="C8" s="3"/>
      <c r="D8" s="3"/>
      <c r="E8" s="3"/>
      <c r="F8" s="3"/>
      <c r="G8" s="3"/>
      <c r="H8" s="3"/>
      <c r="I8" s="3">
        <f>SUM(I3:I7)</f>
        <v>3242</v>
      </c>
      <c r="J8" s="3"/>
      <c r="K8" s="3"/>
    </row>
  </sheetData>
  <mergeCells count="2">
    <mergeCell ref="A1:K1"/>
    <mergeCell ref="J4:J7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A1" sqref="A1:J1"/>
    </sheetView>
  </sheetViews>
  <sheetFormatPr defaultColWidth="9" defaultRowHeight="15" outlineLevelRow="6"/>
  <cols>
    <col min="4" max="4" width="8.375" customWidth="1"/>
    <col min="5" max="6" width="14" customWidth="1"/>
    <col min="7" max="7" width="12" customWidth="1"/>
    <col min="9" max="9" width="20.5" customWidth="1"/>
    <col min="10" max="10" width="19.375" customWidth="1"/>
  </cols>
  <sheetData>
    <row r="1" ht="31" customHeight="1" spans="1:10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</row>
    <row r="2" ht="5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26</v>
      </c>
      <c r="F2" s="2" t="s">
        <v>6</v>
      </c>
      <c r="G2" s="2" t="s">
        <v>27</v>
      </c>
      <c r="H2" s="2" t="s">
        <v>28</v>
      </c>
      <c r="I2" s="2" t="s">
        <v>29</v>
      </c>
      <c r="J2" s="2" t="s">
        <v>11</v>
      </c>
    </row>
    <row r="3" ht="60" customHeight="1" spans="1:10">
      <c r="A3" s="3" t="s">
        <v>12</v>
      </c>
      <c r="B3" s="3" t="s">
        <v>30</v>
      </c>
      <c r="C3" s="3" t="s">
        <v>14</v>
      </c>
      <c r="D3" s="3" t="s">
        <v>15</v>
      </c>
      <c r="E3" s="3">
        <v>466</v>
      </c>
      <c r="F3" s="3">
        <v>5</v>
      </c>
      <c r="G3" s="3">
        <v>66</v>
      </c>
      <c r="H3" s="3">
        <f>G3*F3</f>
        <v>330</v>
      </c>
      <c r="I3" s="5" t="s">
        <v>31</v>
      </c>
      <c r="J3" s="5" t="s">
        <v>32</v>
      </c>
    </row>
    <row r="4" ht="60" customHeight="1" spans="1:10">
      <c r="A4" s="3" t="s">
        <v>12</v>
      </c>
      <c r="B4" s="3" t="s">
        <v>33</v>
      </c>
      <c r="C4" s="3" t="s">
        <v>14</v>
      </c>
      <c r="D4" s="3" t="s">
        <v>15</v>
      </c>
      <c r="E4" s="3">
        <v>574</v>
      </c>
      <c r="F4" s="3">
        <v>5</v>
      </c>
      <c r="G4" s="3">
        <v>174</v>
      </c>
      <c r="H4" s="3">
        <f>G4*F4</f>
        <v>870</v>
      </c>
      <c r="I4" s="5" t="s">
        <v>34</v>
      </c>
      <c r="J4" s="5" t="s">
        <v>32</v>
      </c>
    </row>
    <row r="5" ht="60" customHeight="1" spans="1:10">
      <c r="A5" s="3" t="s">
        <v>17</v>
      </c>
      <c r="B5" s="3" t="s">
        <v>35</v>
      </c>
      <c r="C5" s="3" t="s">
        <v>36</v>
      </c>
      <c r="D5" s="3" t="s">
        <v>37</v>
      </c>
      <c r="E5" s="3">
        <v>22.26</v>
      </c>
      <c r="F5" s="3">
        <v>210</v>
      </c>
      <c r="G5" s="3">
        <v>6.57</v>
      </c>
      <c r="H5" s="3">
        <f>G5*F5</f>
        <v>1379.7</v>
      </c>
      <c r="I5" s="6" t="s">
        <v>38</v>
      </c>
      <c r="J5" s="5" t="s">
        <v>32</v>
      </c>
    </row>
    <row r="6" ht="60" customHeight="1" spans="1:10">
      <c r="A6" s="4" t="s">
        <v>39</v>
      </c>
      <c r="B6" s="3" t="s">
        <v>40</v>
      </c>
      <c r="C6" s="3" t="s">
        <v>41</v>
      </c>
      <c r="D6" s="3" t="s">
        <v>37</v>
      </c>
      <c r="E6" s="3">
        <v>64.28</v>
      </c>
      <c r="F6" s="3">
        <v>200</v>
      </c>
      <c r="G6" s="3">
        <v>0.24</v>
      </c>
      <c r="H6" s="3">
        <f>G6*F6</f>
        <v>48</v>
      </c>
      <c r="I6" s="6" t="s">
        <v>42</v>
      </c>
      <c r="J6" s="5" t="s">
        <v>32</v>
      </c>
    </row>
    <row r="7" ht="60" customHeight="1" spans="1:10">
      <c r="A7" s="3" t="s">
        <v>24</v>
      </c>
      <c r="B7" s="3"/>
      <c r="C7" s="3"/>
      <c r="D7" s="3"/>
      <c r="E7" s="3"/>
      <c r="F7" s="3"/>
      <c r="G7" s="3"/>
      <c r="H7" s="3">
        <f>SUM(H3:H6)</f>
        <v>2627.7</v>
      </c>
      <c r="I7" s="3"/>
      <c r="J7" s="3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补发明细表</vt:lpstr>
      <vt:lpstr>退发明细表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2025-11-24T17:14:00Z</dcterms:created>
  <dcterms:modified xsi:type="dcterms:W3CDTF">2025-12-03T16:08:54Z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2052-11.1.0.11711</vt:lpwstr>
  </property>
</Properties>
</file>