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12"/>
  </bookViews>
  <sheets>
    <sheet name="汇总表" sheetId="14" r:id="rId1"/>
    <sheet name="水利" sheetId="10" r:id="rId2"/>
    <sheet name="交通" sheetId="7" r:id="rId3"/>
    <sheet name="乡村振兴局人居环境整治" sheetId="11" r:id="rId4"/>
    <sheet name="Sheet1" sheetId="12" state="hidden" r:id="rId5"/>
  </sheets>
  <definedNames>
    <definedName name="_xlnm.Print_Titles" localSheetId="1">水利!$2:$5</definedName>
    <definedName name="_xlnm.Print_Titles" localSheetId="2">交通!$1:$5</definedName>
    <definedName name="_xlnm.Print_Titles" localSheetId="3">乡村振兴局人居环境整治!$2:$5</definedName>
    <definedName name="_xlnm.Print_Titles" localSheetId="0">汇总表!$2:$5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<sst xmlns="http://schemas.openxmlformats.org/spreadsheetml/2006/main" count="944" uniqueCount="519">
  <si>
    <t>附件1</t>
  </si>
  <si>
    <t>交城县2023年巩固脱贫成果衔接乡村振兴资金安排建设项目表</t>
  </si>
  <si>
    <t>单位：万元</t>
  </si>
  <si>
    <t>序号</t>
  </si>
  <si>
    <t>项目名称</t>
  </si>
  <si>
    <t>项目
主管部门</t>
  </si>
  <si>
    <t>项目
性质</t>
  </si>
  <si>
    <t>实施地点</t>
  </si>
  <si>
    <t>主要建设任务</t>
  </si>
  <si>
    <t>资金规模</t>
  </si>
  <si>
    <t>建设周期</t>
  </si>
  <si>
    <t>补助标准及绩效目标</t>
  </si>
  <si>
    <t>责任单位</t>
  </si>
  <si>
    <t>开工时间</t>
  </si>
  <si>
    <t>完工时间</t>
  </si>
  <si>
    <t>总    计</t>
  </si>
  <si>
    <t>一</t>
  </si>
  <si>
    <t>产业项目</t>
  </si>
  <si>
    <t>合计</t>
  </si>
  <si>
    <t>（一）</t>
  </si>
  <si>
    <t>农业产业项目</t>
  </si>
  <si>
    <t>2023年农业产业高质量发展补贴项目</t>
  </si>
  <si>
    <t>农业农村局</t>
  </si>
  <si>
    <t>新建</t>
  </si>
  <si>
    <t>有关乡镇</t>
  </si>
  <si>
    <t>预计发展粮豆间作3000亩，大豆单作2500亩，酿酒高粱种植1500亩，撂荒地开发种植1000亩，农业生产托管30000亩，秋耕整地50000亩，玉米大豆带状复合种植托管服务3000亩，统防统治20000亩，黄牛改良4000头，架子牛收购2000头，新建日光温室大棚30亩，塑料拱棚10亩，白木耳种植120万棒，羊肚菌种植30亩，中药材种植2000亩，庭院经济发展2000户。</t>
  </si>
  <si>
    <t>粮豆间作200元/亩，大豆单作200元/亩，酿酒高粱种植200元/亩，撂荒地开发种植400元/亩(分三年补助，第一年200元，第二、三年100元)，农业生产托管100元/亩，秋耕整地30元/亩，玉米大豆带状复合种植托管服务10元/亩，统防统治5元/亩，黄牛改良100元/头，架子牛收购200元/头(养殖户、规模场各100元)，新建日光温室大棚6万元/亩，塑料拱棚3万元/亩，白木耳种植1.5元/棒，羊肚菌种植2000元/亩，中药材种植500元/亩(分三年补助，第一年300元，第二、三年100元)，庭院经济2000元/户(最高)。</t>
  </si>
  <si>
    <t>农业产业高质量发展补贴项目</t>
  </si>
  <si>
    <t>续建</t>
  </si>
  <si>
    <t>新建日光温室大棚6.64亩、塑料拱棚0.99亩</t>
  </si>
  <si>
    <t>新建日光温室大棚6万元/亩，塑料拱棚3万元/亩，促进我县农业产业发展。</t>
  </si>
  <si>
    <t>交城县高标准农田建设项目（一）</t>
  </si>
  <si>
    <t>2020年建设高标准农田5000亩，2021年建设高标准农田10000亩，主要包括土地平整工程、土壤改良工程、灌溉与排水工程、田间道路工程、农田防护与生态环境保护工程和农田输配电工程。</t>
  </si>
  <si>
    <t>通过项目实施，有效改善农田质量，提高农田灌排能力和土壤肥力，提高粮食作物种植产量，进而增加农户收入，巩固脱贫攻坚成果。</t>
  </si>
  <si>
    <t>交城县高标准农田建设项目（二）</t>
  </si>
  <si>
    <t>2019年建设高标准农田10000亩，主要包括土地平整工程、土壤改良工程、灌溉与排水工程、田间道路工程、农田防护与生态环境保护工程和农田输配电工程。</t>
  </si>
  <si>
    <t>（二）</t>
  </si>
  <si>
    <t>特色产业项目</t>
  </si>
  <si>
    <t>庞泉沟镇酒文旅融合发展特色产业镇</t>
  </si>
  <si>
    <t>乡村振兴局</t>
  </si>
  <si>
    <t>庞泉沟镇</t>
  </si>
  <si>
    <t>用于特色产业镇创建和特色产业的发展，对带动特色产业能力强的龙头企业、合作社给予奖补，对特色产业镇创建工作开展以来新增各类市场主体进行奖补。</t>
  </si>
  <si>
    <t>在各级部门的关心指导下，庞泉沟镇依托庞泉酒庄紧紧抓住白酒产业发展主线，健机制、出政策、定方案、抓落实，各项工作有序推进，取得了阶段性成就。带动群众就近就业，增加收入。</t>
  </si>
  <si>
    <t>西营镇城头村年产1000吨沙棘原浆口服液生产线项目</t>
  </si>
  <si>
    <t>西营镇城头村</t>
  </si>
  <si>
    <t>在现有生产车间新增一条沙棘原浆口服液生产线及相应的配套设施，形成年产1000吨的规模.</t>
  </si>
  <si>
    <t>极大便利群众就近就业及增收，每年产业资金6%分红给集体，用于发展乡村振兴公益事业。</t>
  </si>
  <si>
    <t>发展壮大村集体经济专项奖补资金项目</t>
  </si>
  <si>
    <t>交城县现代农业发展服务中心</t>
  </si>
  <si>
    <t>天宁镇、夏家营镇、洪相镇、西营镇、水峪贯镇、西社镇、庞泉沟镇、东坡底乡，大辛村</t>
  </si>
  <si>
    <t>主要用于扶持村级集体经济项目；购买用于发展村级集体经济的农机具、农资等。依规奖励村级集体经济“经管强”工作中成绩突出的村“两委”干部和村级集体经济组织领导班子成员。</t>
  </si>
  <si>
    <t>2023年</t>
  </si>
  <si>
    <t>2024年</t>
  </si>
  <si>
    <t>天宁镇、洪相镇各20万元，夏家营镇、西营镇、水峪贯镇、西社镇、庞泉沟镇、东坡底乡各10万元，夏家营镇大辛村10万元。扶持村级集体经济，进行补贴。</t>
  </si>
  <si>
    <t>（三）</t>
  </si>
  <si>
    <t>产业建设</t>
  </si>
  <si>
    <t>会立村（U型渠）灌溉渠项目</t>
  </si>
  <si>
    <t>东坡底乡会立村</t>
  </si>
  <si>
    <t>修建U型渠2000米（渠宽0.3米，渠深0.5米）</t>
  </si>
  <si>
    <t>保护水土不再流失，改善农田灌溉条件，为乡村振兴提供基础，提高村民收入，促进传统农业产业可持续发展。</t>
  </si>
  <si>
    <t>神堂坪村（U型渠）灌溉渠项目</t>
  </si>
  <si>
    <t>东坡底村神堂坪村神堂坪组、西落沟组、东沟组</t>
  </si>
  <si>
    <t>新建渠宽0.6米，渠深0.5米、长1600米；渠宽0.5米、深0.4米、长1000米</t>
  </si>
  <si>
    <t>夏家营镇农田灌排疏通修复工程</t>
  </si>
  <si>
    <t>夏家营镇</t>
  </si>
  <si>
    <t>对全镇大辛等12个村的农田灌排渠道的疏通修复，申请资金213万元，用于渠道清淤及附属建筑的修复。</t>
  </si>
  <si>
    <t>修复全镇的农田灌排系统，改善种植条件。提升居民的宜居感和幸福感，实施乡村振兴战略，加快农业农村现代化建设，促进传统农业产业可持续发展，便利群众，带动增收。</t>
  </si>
  <si>
    <t>寨立村新建堤防工程</t>
  </si>
  <si>
    <t>水利局</t>
  </si>
  <si>
    <t>水峪贯镇寨立村</t>
  </si>
  <si>
    <t>新建堤防1200m</t>
  </si>
  <si>
    <t>2022.4.1</t>
  </si>
  <si>
    <t>2022.12.1</t>
  </si>
  <si>
    <t>提升抗洪能力，保护村庄及耕地，实现增收增产。</t>
  </si>
  <si>
    <t>沙沟村护村坝工程</t>
  </si>
  <si>
    <t>西社镇沙沟村</t>
  </si>
  <si>
    <t>新建堤防1163m</t>
  </si>
  <si>
    <t>龙江寨村青崖沟组新建堤防工程</t>
  </si>
  <si>
    <t>庞泉沟镇龙江寨村青崖沟组</t>
  </si>
  <si>
    <t>新建堤防1000m</t>
  </si>
  <si>
    <t>惠家庄村新建堤防工程</t>
  </si>
  <si>
    <t>东坡底乡惠家庄村石渠河组</t>
  </si>
  <si>
    <t>新建堤防800m</t>
  </si>
  <si>
    <t>逯家岩村新建堤防工程</t>
  </si>
  <si>
    <t>东坡底乡逯家岩村</t>
  </si>
  <si>
    <t>新建堤防700m</t>
  </si>
  <si>
    <t>夏家营村新建堤防工程</t>
  </si>
  <si>
    <t>夏家营镇夏家营村</t>
  </si>
  <si>
    <t>火山河两侧修建堤防1200m</t>
  </si>
  <si>
    <t>神堂坪村东沟组新建堤防工程</t>
  </si>
  <si>
    <t>神堂坪村东沟组</t>
  </si>
  <si>
    <t>新建堤防600m</t>
  </si>
  <si>
    <t>贺家寨村新建雨水排放工程</t>
  </si>
  <si>
    <t>贺家寨村</t>
  </si>
  <si>
    <t>新建矩形钢筋混凝土渠道578m，新建过路钢筋混凝土箱涵25m，新建节制闸1座。</t>
  </si>
  <si>
    <t>解决交郑公路沿线贺家寨村段雨水无处排放淹没农田的问题，保护村庄及耕地，便利群众，实现增收增产，受益人口1123人。</t>
  </si>
  <si>
    <t>成村退水渠工程</t>
  </si>
  <si>
    <t>成村</t>
  </si>
  <si>
    <t>拆除新建退水渠779m，其中混凝土盖板渠道35m，浆砌石渠道182m，土渠衬砌562m，拆除新建过路桥3座。</t>
  </si>
  <si>
    <t>解决成村7880人200万平方米居住区，602公顷耕地面积的雨水排放问题，保护村庄及耕地，便利群众，实现增收增产。</t>
  </si>
  <si>
    <t>庞泉沟镇庞泉沟村新建雨水排放工程</t>
  </si>
  <si>
    <t>庞泉沟镇庞泉沟村</t>
  </si>
  <si>
    <t>新建格宾石笼矩形渠道244m</t>
  </si>
  <si>
    <t>解决庞泉沟村排涝问题，保护村庄及耕地，实现增收增产。</t>
  </si>
  <si>
    <t>燕家庄村兑久组护村护地坝工程</t>
  </si>
  <si>
    <t>燕家庄村兑久组</t>
  </si>
  <si>
    <t>新建护村坝600米</t>
  </si>
  <si>
    <t>西社镇野则河村护地坝工程</t>
  </si>
  <si>
    <t>西社镇野则河村阳湾组“文峪河”段</t>
  </si>
  <si>
    <t>新建护地坝1350m</t>
  </si>
  <si>
    <t>天宁镇磁窑村碾只沟护坡项目</t>
  </si>
  <si>
    <t>天宁镇磁窑村</t>
  </si>
  <si>
    <t>新建M10浆砌石挡土墙87m，新建钢筋混凝土暗涵38m。</t>
  </si>
  <si>
    <t>解决居民出行困难，带动经济发展。</t>
  </si>
  <si>
    <t>庞泉沟镇张沟村大草坪组新建堤防工程</t>
  </si>
  <si>
    <t>庞泉沟镇张沟村大草坪组</t>
  </si>
  <si>
    <t>修筑护村坝长430米（大草坪组300米，王寺沟130米），下底宽2.5米；坝顶宽0.8米；高度3.2米</t>
  </si>
  <si>
    <t>东坡底乡柏叶口村饮水安全巩固提升工程</t>
  </si>
  <si>
    <t>东坡底乡柏叶口村</t>
  </si>
  <si>
    <t>改造村内供水管道3500m，新建分水阀井，配套入户管道3400m以及其他配套工程。</t>
  </si>
  <si>
    <t>改善提升柏叶口村512人的饮水问题</t>
  </si>
  <si>
    <t>天宁镇岭底村、岭底村魏家沟组饮水安全水源改造工程</t>
  </si>
  <si>
    <t>岭底村</t>
  </si>
  <si>
    <r>
      <rPr>
        <sz val="11"/>
        <color rgb="FF000000"/>
        <rFont val="仿宋_GB2312"/>
        <charset val="134"/>
      </rPr>
      <t>新建截潜流一座、新建200m</t>
    </r>
    <r>
      <rPr>
        <sz val="11"/>
        <color rgb="FF000000"/>
        <rFont val="宋体"/>
        <charset val="134"/>
      </rPr>
      <t>³</t>
    </r>
    <r>
      <rPr>
        <sz val="11"/>
        <color rgb="FF000000"/>
        <rFont val="仿宋_GB2312"/>
        <charset val="134"/>
      </rPr>
      <t>圆形钢筋混凝土蓄水池一座、铺设各类管道6000余米、新建阀井7座</t>
    </r>
  </si>
  <si>
    <t>为全村村民用水提供安全便利保障</t>
  </si>
  <si>
    <t>天宁镇青村道路硬化工程</t>
  </si>
  <si>
    <t>交通运输局</t>
  </si>
  <si>
    <t>改建</t>
  </si>
  <si>
    <t>青村</t>
  </si>
  <si>
    <t>全村道路硬化，长8.955公里</t>
  </si>
  <si>
    <t>全额补助，方便村民出行，改善村容村貌，解决因修污水、自来水管网开挖道路，造成村民出行及日常生活问题，带动经济发展。</t>
  </si>
  <si>
    <t>辛南村道路修缮硬化工程</t>
  </si>
  <si>
    <t>辛南村</t>
  </si>
  <si>
    <t>修缮辛南村村内北大街550米，东大街750米，旧贾寨道口至北大街交界处200米的道路并配备两边的排水沟共4.598公里。</t>
  </si>
  <si>
    <t>全额补助，巩固拓展脱贫攻坚成果，阔步迈向乡村振兴，方便村民出行，改善村容村貌，促进葡萄和酥梨种植产业发展。</t>
  </si>
  <si>
    <t>夏家营村村内道路硬化工程</t>
  </si>
  <si>
    <t>夏家营村</t>
  </si>
  <si>
    <t>对村内道路4.969公里实施硬化</t>
  </si>
  <si>
    <t>全额补助，巩固拓展脱贫攻坚成果，方便村民出行，改善村容村貌，促进种植产业和农业产业发展，增加收入。</t>
  </si>
  <si>
    <t>贾家寨村道路硬化工程</t>
  </si>
  <si>
    <t>贾家寨村</t>
  </si>
  <si>
    <t>对长0.829公里的村西产业路进行硬化、铺油</t>
  </si>
  <si>
    <t>全额补助，巩固拓展脱贫攻坚成果，阔步迈向乡村振兴，方便村民出行，改善村容村貌，建设贾家寨村养殖基地，促进群众发展生猪、养种牛、家禽等项目，增加收入。</t>
  </si>
  <si>
    <t>小辛村街巷硬化工程</t>
  </si>
  <si>
    <t>小辛村</t>
  </si>
  <si>
    <t>对全村长8.082公里主街道进行铺油</t>
  </si>
  <si>
    <t>全额补助，巩固拓展脱贫攻坚成果，阔步迈向乡村振兴，方便村民出行，改善村容村貌，促进小辛村红薯和酥梨种植产业发展，增加收入。</t>
  </si>
  <si>
    <t>郑村道路硬化</t>
  </si>
  <si>
    <t>郑村</t>
  </si>
  <si>
    <t>郑村村内道路基层处理及道路硬化1.215公里</t>
  </si>
  <si>
    <t>全额补助，方便村民出行，带动村内经济帮扶村内贫困人口，带动村集体实现乡村振兴，改善村容村貌，带动经济发展。</t>
  </si>
  <si>
    <t>西社镇野则河村阳湾组便民路工程</t>
  </si>
  <si>
    <t>野则河村阳湾组</t>
  </si>
  <si>
    <t>新建便民路0.313公里</t>
  </si>
  <si>
    <t>全额补助，此项目的完成，为村集体经济所利用，通过就业或入股可带动贫困户脱贫致富，增加全体村民收益，促进种植业和养殖业的发展。</t>
  </si>
  <si>
    <t>窑儿上村张家庄组进村桥建设项目</t>
  </si>
  <si>
    <t>窑儿上村张家庄组</t>
  </si>
  <si>
    <t>修建进村桥1座</t>
  </si>
  <si>
    <t>全额补助，方便村民出行，改善村容村貌，促进群众养殖业发展，增加收入。</t>
  </si>
  <si>
    <t>西营镇石侯村东环路、南环路、北环路、进村路铺油工程</t>
  </si>
  <si>
    <t>西营镇石侯村</t>
  </si>
  <si>
    <t>石侯村东环路、南环路、北环路、进村路铺油4.362公里</t>
  </si>
  <si>
    <t>全额补助，方便村民出行，改善村容村貌，建设养殖基地，促进群众发展生猪、养种牛、家禽等项目，增加收入。</t>
  </si>
  <si>
    <t>西营镇寨子村北环路硬化工程</t>
  </si>
  <si>
    <t>西营镇寨子村</t>
  </si>
  <si>
    <t>北环路硬化2.309公里</t>
  </si>
  <si>
    <t>大塔村中卷组街巷硬化工程</t>
  </si>
  <si>
    <t>大塔村中卷组</t>
  </si>
  <si>
    <t>街巷硬化1.261公里</t>
  </si>
  <si>
    <t>全额补助，方便村民出行，改善村容村貌，促进群众养殖业发展，带动增收。</t>
  </si>
  <si>
    <t>城头村北环路、工业路硬化工程</t>
  </si>
  <si>
    <t>城头村</t>
  </si>
  <si>
    <t>北环路路面铺油1150米、工业路路面铺油300米</t>
  </si>
  <si>
    <t>全额补助，方便村民出行，改善村容村貌，促进群众产业发展，增加收入。</t>
  </si>
  <si>
    <t>西营镇寨子村人居环境整治村容村貌提升工程</t>
  </si>
  <si>
    <t>寨子村</t>
  </si>
  <si>
    <t>路面恢复约8200平方，路灯246盏，道路硬化约2700平方</t>
  </si>
  <si>
    <t>项目实施建设促进乡村振兴，改善村容村貌及人居环境，为旅游人员提供中途休息，为村民的出行带来了便利条件，同时间接带动了群众增加收入。</t>
  </si>
  <si>
    <t>天宁镇塔梭村后续产业道路硬化项目</t>
  </si>
  <si>
    <t>天宁镇塔梭村</t>
  </si>
  <si>
    <t>塔梭村柏崖头组至塔梭村鑫泷合作社水泥硬化道路10公里，宽3.5米。</t>
  </si>
  <si>
    <t>确保群众出行便利、安全，为合作社发展提供了后续交通保障，有效保证了村集体、农户、脱贫增收。</t>
  </si>
  <si>
    <t>庞泉沟镇寨则村河西庄组人居环境提升工程</t>
  </si>
  <si>
    <t>庞泉沟镇寨则村河西庄组</t>
  </si>
  <si>
    <t>排洪渠长168米，其中排洪渠北宽6.5米，东坝高度7米，上宽1米，下宽2米，西坝高度5米，上宽1米，下宽1.5米，河床高度1米；排洪渠南宽6米。东坝高度3米，上宽1米，下宽1.5米，西坝高度3米，上宽1米，下宽1.5米，河床高度1米，投资金额137.39万元；硬化路面宽3米，长79米，面积237平方米，厚度20公分，投资金额7.93万元；河边护栏80米长，集中金额2.4万元；路灯10座，投资金额4万元。</t>
  </si>
  <si>
    <t>改善村容村貌,进一步提升群众满意度幸福指数，为游客中途休息提供便利，方便村民出行,间接带动全村人口增收。</t>
  </si>
  <si>
    <t>天宁镇东汾阳村基础设施人居环境提升项目</t>
  </si>
  <si>
    <t>天宁镇东汾阳村</t>
  </si>
  <si>
    <t>村内安装太阳能路灯，大街安装441盏，每盏4000元。</t>
  </si>
  <si>
    <t>解决因年代长，设备老旧，路灯夜晚不亮的问题，为村民提供夜晚出行安全的环境，确保全村百姓出行便利、出行安全，受益人口数量1075人，其中脱贫户68人，提升乡村居住环境,为群众发展产业提供便利，带动村民增收。</t>
  </si>
  <si>
    <t>天宁镇梁家庄村道路硬化项目</t>
  </si>
  <si>
    <t>天宁镇梁家庄村</t>
  </si>
  <si>
    <t>硬化学校街640米×7.5米，两侧1.2米人行道及路沿石预计投资100万元；硬化安居小区北侧道路500米×8米、地下雨水分离设施预计投资230万元。</t>
  </si>
  <si>
    <t>项目完成后，全村环境整洁美丽，方便出行，将提升群众美好生活的幸福感，进一步提升梁家庄社区形象,为农户发展产业提供交通便利，带动群众和脱贫户增加收入。</t>
  </si>
  <si>
    <t>天宁镇东汾阳村道路修缮工程</t>
  </si>
  <si>
    <t>新建、改建</t>
  </si>
  <si>
    <t>一标段：东汾阳旧村路面恢复
二标段：东汾阳村新建道路硬化</t>
  </si>
  <si>
    <t>解决因修下水道、集中供暖工程导致道路损坏的问题，为村民提供便利的交通环境，确保全村百姓出行便利、出行安全，为发展产业提供交通便利，方便村民开车外出，间接带动村民增收。</t>
  </si>
  <si>
    <t>夏家营镇王村人居环境整治项目</t>
  </si>
  <si>
    <t>夏家营镇王村</t>
  </si>
  <si>
    <t>沥青路面12500平方米，安装太阳能路灯60盏，村内街巷混凝土硬化路面15000平方米。</t>
  </si>
  <si>
    <t>解决因王村道路出行，影响村民生活环境存在的问题，改变王村桥面貌，提升村容村貌，间接带动产业发展，带动群众增加收入。</t>
  </si>
  <si>
    <t>人居环境改善项目--洪相镇洪相村道路硬化工程</t>
  </si>
  <si>
    <t>洪相镇洪相村</t>
  </si>
  <si>
    <t>硬化道路总面积49294平方米</t>
  </si>
  <si>
    <t>硬化道路工程，解决村民出行难，使全体村民出行方便，生活更加舒适，间接带动群众增加收入。</t>
  </si>
  <si>
    <t>田家山村道路硬化工程</t>
  </si>
  <si>
    <t>田家山村</t>
  </si>
  <si>
    <t>田家山村内主干道10000平方米沥青路面硬化及路沿石铺设；村内街巷5000平方米水泥路面硬化。</t>
  </si>
  <si>
    <t>2023.3</t>
  </si>
  <si>
    <t>2023.12</t>
  </si>
  <si>
    <t>申请补助380万元。绩效目标：通过项目工程建设用工直接带动脱贫劳动力务工约10人，人均月增加收入约1000—2000元，间接受益全村1095人（其中脱贫人口54人），解决田家山村因2022年铺设集中供热管网，更换污水管网、自来水管网导致路面损毁，影响田家山村区域常住的4500余人出行问题和村容村貌问题，保障推进乡村振兴示范村建设。</t>
  </si>
  <si>
    <t>夏家营镇义望村内主干道路铺油工程</t>
  </si>
  <si>
    <t>夏家营镇义望村</t>
  </si>
  <si>
    <t>对村内主干道路铺油56571平方米</t>
  </si>
  <si>
    <t>把道路建设好，紧跟党中央决策部署，把义望村建设成美丽宜居乡村，实施乡村振兴战略，加快农业农村现代化建设，提升人居环境，方便村民出行，农村美丽宜居宜业，带动群众增收。</t>
  </si>
  <si>
    <t>夏家营镇覃村主干路、环村路路面铺沥青工程</t>
  </si>
  <si>
    <t>夏家营镇覃村</t>
  </si>
  <si>
    <t>覃村主干路、环村路路面修复，铺设沥青路面</t>
  </si>
  <si>
    <t>改善村居环境，建设宜居美丽示范性农村，受益人口数量5024人，其中已脱贫建档立卡贫困户448人，带动产业项目，增加收入。</t>
  </si>
  <si>
    <t>西汾阳村内道路工程项目</t>
  </si>
  <si>
    <t>西汾阳村</t>
  </si>
  <si>
    <r>
      <rPr>
        <sz val="11"/>
        <color rgb="FF000000"/>
        <rFont val="仿宋_GB2312"/>
        <charset val="134"/>
      </rPr>
      <t>村内主干道路硬化和恢复，合计面积24027</t>
    </r>
    <r>
      <rPr>
        <sz val="11"/>
        <color rgb="FF000000"/>
        <rFont val="宋体"/>
        <charset val="134"/>
      </rPr>
      <t>㎡</t>
    </r>
    <r>
      <rPr>
        <sz val="11"/>
        <color rgb="FF000000"/>
        <rFont val="仿宋_GB2312"/>
        <charset val="134"/>
      </rPr>
      <t>。其中：1.沥青油路2条：学府路北—从进村门楼南至北环路4500</t>
    </r>
    <r>
      <rPr>
        <sz val="11"/>
        <color rgb="FF000000"/>
        <rFont val="宋体"/>
        <charset val="134"/>
      </rPr>
      <t>㎡</t>
    </r>
    <r>
      <rPr>
        <sz val="11"/>
        <color rgb="FF000000"/>
        <rFont val="仿宋_GB2312"/>
        <charset val="134"/>
      </rPr>
      <t>（两边各带2米路沿石面包砖），北环路西—从西环路东至移民大路13280</t>
    </r>
    <r>
      <rPr>
        <sz val="11"/>
        <color rgb="FF000000"/>
        <rFont val="宋体"/>
        <charset val="134"/>
      </rPr>
      <t>㎡</t>
    </r>
    <r>
      <rPr>
        <sz val="11"/>
        <color rgb="FF000000"/>
        <rFont val="仿宋_GB2312"/>
        <charset val="134"/>
      </rPr>
      <t>（两边各带2米路沿石面包砖）。2.混凝土路4条：庆华北路北—从北环路向南至十字西街1600</t>
    </r>
    <r>
      <rPr>
        <sz val="11"/>
        <color rgb="FF000000"/>
        <rFont val="宋体"/>
        <charset val="134"/>
      </rPr>
      <t>㎡</t>
    </r>
    <r>
      <rPr>
        <sz val="11"/>
        <color rgb="FF000000"/>
        <rFont val="仿宋_GB2312"/>
        <charset val="134"/>
      </rPr>
      <t>（两边各带2米路沿石面包砖），文昌北路北—从北环路向南至十字西街1600</t>
    </r>
    <r>
      <rPr>
        <sz val="11"/>
        <color rgb="FF000000"/>
        <rFont val="宋体"/>
        <charset val="134"/>
      </rPr>
      <t>㎡</t>
    </r>
    <r>
      <rPr>
        <sz val="11"/>
        <color rgb="FF000000"/>
        <rFont val="仿宋_GB2312"/>
        <charset val="134"/>
      </rPr>
      <t>（无路沿石），十字西街西—从庆华路南至文昌路1197</t>
    </r>
    <r>
      <rPr>
        <sz val="11"/>
        <color rgb="FF000000"/>
        <rFont val="宋体"/>
        <charset val="134"/>
      </rPr>
      <t>㎡</t>
    </r>
    <r>
      <rPr>
        <sz val="11"/>
        <color rgb="FF000000"/>
        <rFont val="仿宋_GB2312"/>
        <charset val="134"/>
      </rPr>
      <t>（无路沿石），庆华北路—北至学府西街、南至北环路1850</t>
    </r>
    <r>
      <rPr>
        <sz val="11"/>
        <color rgb="FF000000"/>
        <rFont val="宋体"/>
        <charset val="134"/>
      </rPr>
      <t>㎡</t>
    </r>
    <r>
      <rPr>
        <sz val="11"/>
        <color rgb="FF000000"/>
        <rFont val="仿宋_GB2312"/>
        <charset val="134"/>
      </rPr>
      <t>（两边各1米路沿石铺青砖）。</t>
    </r>
  </si>
  <si>
    <t>申请补助399万元。绩效目标：通过项目工程建设用工直接带动脱贫劳动力务工约10人，人均月增加收入约1000—2000元，间接受益村民3262人（其中脱贫人口329人）。有效解决西汾阳村民出行问题，改善村民生产生活条件，优化村内产业发展环境，提升经济发展水平，推进美丽乡村建设，提升群众满意度和幸福感。</t>
  </si>
  <si>
    <t>东坡底乡燕家庄人居环境治理项目</t>
  </si>
  <si>
    <t>燕家庄</t>
  </si>
  <si>
    <t>1.燕家庄村燕家庄组，新建1000平方米街巷硬化，安装路灯20盏，行道树1000株，预计需投入资金80万元；2.燕家庄村愣则组新建排水渠100米，预计需投入资金20万元。</t>
  </si>
  <si>
    <t>通过人居环境综合治理项目实施，提升村容村貌，改善群众居住环境，提高群众满意度。间接带动产业发展，增加收入。</t>
  </si>
  <si>
    <t>2023年代家庄乡村振兴示范村建设配套设施项目</t>
  </si>
  <si>
    <t>代家庄</t>
  </si>
  <si>
    <t>将市领导帮扶乡村振兴示范村专项扶持资金50万元用于代家庄示范村建设配套设施，包括：沙发32个、床尾墩5个、综合服务中心配套沙发8套、一桌四椅3套、茶台47个、1.8米床56张、1.2米床24张、床头柜132个、1.8米床垫56个、1.2米床垫24个、餐桌13套、圆餐桌3套、茶几32套、吧台1套、衣架36个</t>
  </si>
  <si>
    <t>2023.4</t>
  </si>
  <si>
    <t>配套示范村建设后续设施，进一步完善示范创建建设内容，提升群众满意度，带动群众产业发展，增加收入。</t>
  </si>
  <si>
    <t>洪相镇广兴村人居环境提升项目--安装太阳能路灯</t>
  </si>
  <si>
    <t>洪相镇广兴村</t>
  </si>
  <si>
    <t>全村主干道安装太阳能路灯500余盏</t>
  </si>
  <si>
    <t>村民出行方便，村容整洁，受益人口数量5068人，其中建档立卡贫困户220户527人。</t>
  </si>
  <si>
    <t>西营镇西营村安装太阳能路灯工程</t>
  </si>
  <si>
    <t>西营镇西营村</t>
  </si>
  <si>
    <t>在西营村养老院到文水文倚村之间全部安装太阳能路灯共150盏，包括安装地基、路灯杆和路灯。</t>
  </si>
  <si>
    <t>增加脱贫劳动力务工岗位及务工收入，受益人口数量8336人，其中建档立卡脱贫户1139人。</t>
  </si>
  <si>
    <t>（四）</t>
  </si>
  <si>
    <t>人畜分离项目</t>
  </si>
  <si>
    <t>东坡底乡人畜分离工程</t>
  </si>
  <si>
    <t>东坡底乡胡家沟组、会立村、禅寺塔组、张家庄组</t>
  </si>
  <si>
    <t>胡家沟组需安排51.24万元、会立村需安排24.36万元、禅寺塔组需安排9.24万元、张家庄组需安排43.68万元。</t>
  </si>
  <si>
    <t>发展壮大肉牛养殖规模，增加养殖户经济收入，促进肉牛特色产业发展。</t>
  </si>
  <si>
    <t>二</t>
  </si>
  <si>
    <t>基础设施               建设项目</t>
  </si>
  <si>
    <t>水利工程</t>
  </si>
  <si>
    <t>小计</t>
  </si>
  <si>
    <t>详见附表2</t>
  </si>
  <si>
    <t>农村道路工程</t>
  </si>
  <si>
    <t>详见附表3</t>
  </si>
  <si>
    <t>人居环境综合整治项目</t>
  </si>
  <si>
    <t>详见附表4</t>
  </si>
  <si>
    <t>广兴村生活污水治理项目</t>
  </si>
  <si>
    <t>市生态环境局交城分局</t>
  </si>
  <si>
    <t>建设日处理145吨生活污水处理站一座</t>
  </si>
  <si>
    <t>投资232万元，建设日处理145吨生活污水处理站一座，改善人居环境。</t>
  </si>
  <si>
    <t>洪相镇广兴村民委员会</t>
  </si>
  <si>
    <t>（五）</t>
  </si>
  <si>
    <t>东坡底乡康家社村横岭组浆砌石护坝以工代赈项目</t>
  </si>
  <si>
    <t>发改局</t>
  </si>
  <si>
    <t>东坡底乡康家社村横岭组</t>
  </si>
  <si>
    <t>新建长1600米护村浆砌石坝</t>
  </si>
  <si>
    <t>促进村内耕地得以实现保护，增加村民种植产业经济收入，巩固脱贫攻坚。</t>
  </si>
  <si>
    <t>（六）</t>
  </si>
  <si>
    <t>交城县农业生产托管奖补及补贴资金</t>
  </si>
  <si>
    <t>交城</t>
  </si>
  <si>
    <t>1.对2022年实施农业生产托管的服务主体购买未列入中央财政补贴范围机具进行补贴。
2.对集中连片经营面积达到标准和村集体经济组织作为服务主体整村推进托管服务进行奖补。</t>
  </si>
  <si>
    <t>2022.4</t>
  </si>
  <si>
    <t>2022.12</t>
  </si>
  <si>
    <t>值保无人机每台补贴1.6万元，田间作业监控设备每台补贴0.15万元；服务主体补贴1.5万元。</t>
  </si>
  <si>
    <t>三</t>
  </si>
  <si>
    <t>社会保障兜底
脱贫项目</t>
  </si>
  <si>
    <t>致富带头人培训</t>
  </si>
  <si>
    <t>培育致富带头人</t>
  </si>
  <si>
    <t>每人每天350元，原则一期不超过10天，带动周边经济发展。</t>
  </si>
  <si>
    <t>2023年贫困护林员补助</t>
  </si>
  <si>
    <t>交城县林业局</t>
  </si>
  <si>
    <t>为有效保护森林资源，聘用村民为护林员，为其提供工作岗位，提高村民生活质量。</t>
  </si>
  <si>
    <t>生态管护人员补助标准（天保）9600元人/年；生态管护人员补助标准（边山）6000元人/年；生态管护人员补助标准（平川）2400元人/年。</t>
  </si>
  <si>
    <t>交通补贴项目</t>
  </si>
  <si>
    <t>交城县</t>
  </si>
  <si>
    <t>对跨省务工和省内县外务工的脱贫户和监测户劳动力，每年给予一次性交通补贴。跨省务工的补贴标准从最高不超过800元提高到1500元；省内县外务工的补贴标准从最高不超过300元提高到600元。</t>
  </si>
  <si>
    <t>跨省务工的补贴标准从最高不超过800元提高到1500元；省内县外务工的补贴标准从最高不超过300元提高到600元。</t>
  </si>
  <si>
    <t>稳岗补助</t>
  </si>
  <si>
    <t>交城县创业就业服务中心</t>
  </si>
  <si>
    <t>进一步抓好巩固拓展脱贫攻坚成果同乡村振兴衔接工作，做好脱贫劳动力稳就业促增收相关工作。</t>
  </si>
  <si>
    <t>对到户籍所在乡以外连续外出务工6个月以上，平均月工资达到1000元以上的脱贫劳动力，按照每人每月200元的标准给予稳岗奖补，连续补助6个月，对就业帮扶车间与脱贫劳动力签订半年以上劳动合同的，按照实际工作月数，给予脱贫劳动力每人每月200元稳岗补助。</t>
  </si>
  <si>
    <t>小额信贷贴息</t>
  </si>
  <si>
    <t>为脱贫人口小额信贷及时全额贴息</t>
  </si>
  <si>
    <t>附件2</t>
  </si>
  <si>
    <t>交城县2023年巩固脱贫成果衔接乡村振兴资金安排建设项目表—水利工程</t>
  </si>
  <si>
    <t xml:space="preserve">                                                                                         单位：万元</t>
  </si>
  <si>
    <t>基础设施建设项目-水利工程</t>
  </si>
  <si>
    <t>总计</t>
  </si>
  <si>
    <t>河道治理工程</t>
  </si>
  <si>
    <t>天宁镇前火山引水灌溉工程</t>
  </si>
  <si>
    <t>天宁镇前火山</t>
  </si>
  <si>
    <t>新建灌溉管路1950米，新建27立方米蓄水池一座、400立方米蓄水池一座、3个阀井及6个出水口。</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</si>
  <si>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</si>
  <si>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</si>
  <si>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</si>
  <si>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</si>
  <si>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</si>
  <si>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</si>
  <si>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</si>
  <si>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</si>
  <si>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</si>
  <si>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</si>
  <si>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</si>
  <si>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</si>
  <si>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</si>
  <si>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</si>
  <si>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</si>
  <si>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</si>
  <si>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</si>
  <si>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</si>
  <si>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</si>
  <si>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</si>
  <si>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</si>
  <si>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</si>
  <si>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</si>
  <si>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</si>
  <si>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</si>
  <si>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</si>
  <si>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</si>
  <si>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</si>
  <si>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</si>
  <si>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</si>
  <si>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</si>
  <si>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</si>
  <si>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</si>
  <si>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</si>
  <si>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</si>
  <si>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</si>
  <si>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</si>
  <si>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</si>
  <si>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项目实施前期提供临时就业岗位，运营期提供稳定就业岗位，旅游收入村集体分红，群众受益，集体增收。</t>
  </si>
  <si>
    <t>庞泉沟镇市庄村民委员会</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</si>
  <si>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</si>
  <si>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</si>
  <si>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</si>
  <si>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</si>
  <si>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</si>
  <si>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</si>
  <si>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保护西社村文峪河东岸耕地、防治水土流失</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</si>
  <si>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</si>
  <si>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</si>
  <si>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</si>
  <si>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</si>
  <si>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r>
      <rPr>
        <sz val="11"/>
        <color rgb="FF000000"/>
        <rFont val="仿宋_GB2312"/>
        <charset val="134"/>
      </rPr>
      <t>2019</t>
    </r>
    <r>
      <rPr>
        <sz val="11"/>
        <color rgb="FF000000"/>
        <rFont val="仿宋_GB2312"/>
        <charset val="134"/>
      </rPr>
      <t>年文峪河张沟等7村河道治理工程</t>
    </r>
  </si>
  <si>
    <t>张沟等七村</t>
  </si>
  <si>
    <t>1.张沟村段，左岸新建堤防200m；2.龙江寨村段（文峪河支沟青崖沟），新建右岸护岸413m、左岸护岸412m，步道446m；3.代家庄村段，新建两岸堤防1269m、步道1280m；新建左岸堤防156m；5.神堂坪段，新建右岸堤防250m、步道250m；6.田家沟段，新建右岸堤防380m、步道380m；7.米家庄段，新建左岸护岸800，右岸护岸850m，步道850m。</t>
  </si>
  <si>
    <t>提高治理段河道的过洪能力，进行沿河景观布设，改善人居环境。</t>
  </si>
  <si>
    <r>
      <rPr>
        <sz val="11"/>
        <color rgb="FF000000"/>
        <rFont val="仿宋_GB2312"/>
        <charset val="134"/>
      </rPr>
      <t>2020</t>
    </r>
    <r>
      <rPr>
        <sz val="11"/>
        <color rgb="FF000000"/>
        <rFont val="仿宋_GB2312"/>
        <charset val="134"/>
      </rPr>
      <t>年交城县水利脱贫攻坚巩固提升河道项目</t>
    </r>
  </si>
  <si>
    <t>东坡底乡石沙峪口村、洪相乡安定村、庞泉沟镇大草坪村、柴逯沟村、社堂村、长立村、庞泉沟村、石沙庄村</t>
  </si>
  <si>
    <t>新建堤防3459m</t>
  </si>
  <si>
    <t>保护沿岸村庄及耕地</t>
  </si>
  <si>
    <t>东坡底乡胡家沟村护村坝工程</t>
  </si>
  <si>
    <t>东坡底乡窑
儿上村胡家
沟组</t>
  </si>
  <si>
    <t>新建堤防180m</t>
  </si>
  <si>
    <t>保护窑儿上村胡家沟组柏叶河沿岸群众的生命财产安全</t>
  </si>
  <si>
    <t>饮水安全工程</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</si>
  <si>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</si>
  <si>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</si>
  <si>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</si>
  <si>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改善贺家寨村、王家寨村、温家寨村、郑村、连家寨村共计7000人的饮水安全条件</t>
  </si>
  <si>
    <t>天宁镇青村饮水安全巩固提升工程</t>
  </si>
  <si>
    <t>天宁镇青村</t>
  </si>
  <si>
    <t>新建管理房、改造村内全部供水管道、新建控制及分水阀井等</t>
  </si>
  <si>
    <t>有效解决天宁镇青村约5000人（其中流动人口3500人）饮水安全问题</t>
  </si>
  <si>
    <t>交城县农村供水村级智能水表安装和联网工程项目</t>
  </si>
  <si>
    <t>全县自然村</t>
  </si>
  <si>
    <t>安装198套无线远传村控水表，新建水表井198座。</t>
  </si>
  <si>
    <t>工程建设后通过互联网+监管模式实现农村供水工程远程监测和管理</t>
  </si>
  <si>
    <t>石侯村深井及管道维修项目</t>
  </si>
  <si>
    <t>交城县西营镇石侯村</t>
  </si>
  <si>
    <t>需维修水井30眼，水井房30处，水井扬程铁管1890余米，水管管道老化5000余米，出口水损坏累计160个，需连接器30套，水泵30余套。</t>
  </si>
  <si>
    <t>石侯村深井及管道维修项目建成后，该村受益人口数量（全村6760人，其中脱贫户378户1128人）。通过基础设施建设，帮助解决村民灌溉问题。</t>
  </si>
  <si>
    <t>西营村深井维修及配套设施更换项目</t>
  </si>
  <si>
    <t>交城县西营镇西营村</t>
  </si>
  <si>
    <t>水泵78/50 18.5kw需30台；水泵出水铁管3300m水泵防水线3600m；铺设浇地管道2000m；维修深水井30眼。</t>
  </si>
  <si>
    <t>西营村深井维修及配套设施更换项目建成后，该村受益人口数量（全村7713人，其中脱贫户459户1179人）。通过基础设施建设，帮助解决村民灌溉问题。</t>
  </si>
  <si>
    <t>水峪贯镇岭上集供升级改造工程</t>
  </si>
  <si>
    <t>岭上村</t>
  </si>
  <si>
    <t>新建300m3钢筋砼蓄水池1座，新建水源截潜流坝1座，新建控制阀井，更换维修供水管道及配套设施设备等。</t>
  </si>
  <si>
    <t>工程建设后可有效解决岭上组、双龙村、周家沟组、寨立村以及芝兰村1500人的饮水安全问题</t>
  </si>
  <si>
    <t>水峪贯镇青沿村饮水安全水质提升工程</t>
  </si>
  <si>
    <t>青沿村</t>
  </si>
  <si>
    <t>新建水源截潜流1座、新建大口井1座、铺设管网5km以及其他配套设施等。</t>
  </si>
  <si>
    <t>工程建设后可有效解决水峪贯镇青沿村以及牛心组1500人的饮水安全问题</t>
  </si>
  <si>
    <t>庞泉沟镇社堂村、社堂村王家湾组饮水安全巩固提升工程</t>
  </si>
  <si>
    <t>社堂村、社堂村王家湾组</t>
  </si>
  <si>
    <t>铺设输水管道约约6km（恢复路面约4km），新建控制及排气阀井等。</t>
  </si>
  <si>
    <t>工程建设后可改善社堂村、社堂村王家湾组500人饮水安全问题</t>
  </si>
  <si>
    <t>夏家营镇大辛村饮水安全巩固提升工程</t>
  </si>
  <si>
    <t>大辛村</t>
  </si>
  <si>
    <t>改造村内供水管道约10km（恢复路面），新建控制及分水阀井，安装水表等。</t>
  </si>
  <si>
    <t>工程建设后可有效解决夏家营镇大辛村2300人的饮水安全问题</t>
  </si>
  <si>
    <t>夏家营镇温家寨村饮水安全巩固提升工程</t>
  </si>
  <si>
    <t>夏家营镇温家寨村</t>
  </si>
  <si>
    <t>对全村3000米自来水主管道进行更换，解决村民的饮水难问题。</t>
  </si>
  <si>
    <t>解决村民生活用水问题，受益人口数量，其中建档立卡贫困户58人。</t>
  </si>
  <si>
    <t>夏家营镇王家寨村饮水安全巩固提升工程</t>
  </si>
  <si>
    <t>夏家营镇王家寨村</t>
  </si>
  <si>
    <t>更换自来水管道6500米及相关配套设施</t>
  </si>
  <si>
    <t>更换自来水管道及相关配套设施，解决吃水矛盾，减少水资源浪费，巩固农村环境整治成果。</t>
  </si>
  <si>
    <t>西社镇沙沟村饮水安全巩固提升工程</t>
  </si>
  <si>
    <t>交城县水利局</t>
  </si>
  <si>
    <t>沙沟村</t>
  </si>
  <si>
    <t>新建40米C25钢筋混凝土暗涵结构截潜流水源工程1处；铺设De110(1.6MPa) PE100主管道4.95km；新建300m3蓄水池一座；配套钢筋混凝土控制阀井1座、检修阀井6座、排水阀井5座、钢筋混凝土分水阀室1座、钢筋混凝土排气阀井5座。</t>
  </si>
  <si>
    <t>2023.5</t>
  </si>
  <si>
    <t>2023.11</t>
  </si>
  <si>
    <t>受益人口1521人</t>
  </si>
  <si>
    <t>夏家营镇贾家寨村饮水安全管网改造工程</t>
  </si>
  <si>
    <t>换4寸管20000米，3村管8000米，2村管30000米，修窨井300个，水表更换1100个。</t>
  </si>
  <si>
    <t>受益人口3328人</t>
  </si>
  <si>
    <t>水峪贯镇、西社镇9村水质消毒净化项目</t>
  </si>
  <si>
    <t>水峪贯镇水峪贯村、西冶村、鲁沿村、岭上集中供水工程、西社镇西社村、东社村、沙沟村、大岩头村、米家庄村</t>
  </si>
  <si>
    <t>加装净化设备3处，加装消毒设备9处。</t>
  </si>
  <si>
    <t>2023.10</t>
  </si>
  <si>
    <t>确保水峪贯镇、西社镇9村农村饮水水质安全稳定达标</t>
  </si>
  <si>
    <t>附件3</t>
  </si>
  <si>
    <t>交城县2023年巩固脱贫成果衔接乡村振兴资金安排建设项目表—农村道路工程</t>
  </si>
  <si>
    <t>基础设施建设项目-
农村道路工程</t>
  </si>
  <si>
    <t>洪相镇广兴村街道硬化工程</t>
  </si>
  <si>
    <t>广兴村</t>
  </si>
  <si>
    <t>硬化村内主要道路3公里</t>
  </si>
  <si>
    <t>村民出行方便，村容整洁。</t>
  </si>
  <si>
    <t>洪相镇人民政府</t>
  </si>
  <si>
    <t>水峪贯镇西冶至陈台村道路硬化工程</t>
  </si>
  <si>
    <t>西冶、陈台</t>
  </si>
  <si>
    <t>柏油路新建长1500米、宽6米</t>
  </si>
  <si>
    <t>增加贫困劳动力务工岗位及务工收入</t>
  </si>
  <si>
    <t>水峪贯镇人民政府</t>
  </si>
  <si>
    <t>天宁镇蒲渠河村街巷硬化工程</t>
  </si>
  <si>
    <t>蒲渠河</t>
  </si>
  <si>
    <t>硬化道路，全村道路长3.6公里，宽7米</t>
  </si>
  <si>
    <t>美化村内环境，给村民带来方便。</t>
  </si>
  <si>
    <t>天宁镇人民政府</t>
  </si>
  <si>
    <t>天宁镇梁家庄村街巷硬化工程</t>
  </si>
  <si>
    <t>梁家庄村</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</si>
  <si>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</si>
  <si>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</si>
  <si>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</si>
  <si>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</si>
  <si>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</si>
  <si>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</si>
  <si>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</si>
  <si>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</si>
  <si>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</si>
  <si>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</si>
  <si>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</si>
  <si>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</si>
  <si>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</si>
  <si>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</si>
  <si>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</si>
  <si>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</si>
  <si>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</si>
  <si>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</si>
  <si>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</si>
  <si>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1"/>
        <color rgb="FF000000"/>
        <rFont val="仿宋_GB2312"/>
        <charset val="134"/>
      </rPr>
      <t>改建恢复主街道沥青混凝土硬化道路面19800</t>
    </r>
    <r>
      <rPr>
        <sz val="11"/>
        <color rgb="FF000000"/>
        <rFont val="宋体"/>
        <charset val="134"/>
      </rPr>
      <t>㎡</t>
    </r>
  </si>
  <si>
    <t>解决磁窑村村民出行方便问题</t>
  </si>
  <si>
    <t>青沿村牛心桥建设项目</t>
  </si>
  <si>
    <t>青延村</t>
  </si>
  <si>
    <t>拆除原损毁桥梁，新建板桥一座(桥体宽7米、桥面宽6米、桥长30米)，桥梁两侧各延伸10米水泥路。</t>
  </si>
  <si>
    <t>解决村民出行安全，同时带动青沿村53户贫困户通过劳力务工等增加收入。</t>
  </si>
  <si>
    <t>柏叶口村桥建设项目</t>
  </si>
  <si>
    <t>柏叶口村</t>
  </si>
  <si>
    <t>新建跨河大桥桥长37米、桥宽7米、桥体高6米</t>
  </si>
  <si>
    <t>群众主要以种植、养殖产业为经济来源，跨河大桥建成，保障道路畅通，促进区域贫困村经济增长。</t>
  </si>
  <si>
    <t>附件4</t>
  </si>
  <si>
    <t>交城县2023年巩固脱贫成果衔接乡村振兴资金安排建设项目表—人居环境综合整治项目</t>
  </si>
  <si>
    <t>夏家营村人居环境提质工程</t>
  </si>
  <si>
    <t>对村内混凝土排水管网改造5400米、220座混凝土雨水口</t>
  </si>
  <si>
    <t>2021.10</t>
  </si>
  <si>
    <t>2021.12</t>
  </si>
  <si>
    <t>提升人居环境，便利村民生活，增强村民的宜居感和幸福感。</t>
  </si>
  <si>
    <t>夏家营镇人民政府</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</si>
  <si>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</si>
  <si>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</si>
  <si>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</si>
  <si>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</si>
  <si>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</si>
  <si>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</si>
  <si>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</si>
  <si>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</si>
  <si>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</si>
  <si>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东坡底乡人居环境整治项目</t>
  </si>
  <si>
    <t>东坡底乡各村</t>
  </si>
  <si>
    <t>安装太阳能路灯280盏，包括安装地基、6米路灯杆和50瓦路灯；购置垃圾车16辆、绿皮垃圾桶485个。</t>
  </si>
  <si>
    <t>使东坡底乡人居环境改善，推动美丽乡村建设。</t>
  </si>
  <si>
    <t>东坡底乡人民政府</t>
  </si>
  <si>
    <t>西营镇寨子村人居环境整治村容村貌提升工程二期</t>
  </si>
  <si>
    <t>西营镇寨子村街巷路面水泥恢复5000平方米，铺油共计4000平方米。</t>
  </si>
  <si>
    <t>增加脱贫劳动力务工岗位及务工收入，受益人口数量4056人，其中建档立卡脱贫户631人。</t>
  </si>
  <si>
    <t>东坡底乡鱼儿村人居环境治理项目</t>
  </si>
  <si>
    <t>东坡底乡鱼儿村鱼儿组、黄土沟组、大石头坡组、后岭底组、舍科组</t>
  </si>
  <si>
    <t>鱼儿村鱼儿组护坡工程：新建长660m护坡；在鱼儿村鱼儿组、黄土沟组、大石头坡组、后岭底组、舍科组安装太阳能路灯40盏；在鱼儿村舍科组实施路面修复、回填土、硬化长400m。</t>
  </si>
  <si>
    <t>通过实施鱼儿村人居环境治理项目，带动村民、村集体经济收入，建设美丽宜居乡村，促进乡村振兴。</t>
  </si>
  <si>
    <t>2022年统筹方案夏家营镇贾家寨村排水管网工程</t>
  </si>
  <si>
    <t>夏家营镇贾家寨村</t>
  </si>
  <si>
    <t>修建饮水蓄水池，修建泵房一间以及配套设施，下水道渗水口60余个。</t>
  </si>
  <si>
    <t>确保农村水源安全和村民身心健康，提升贾家寨村环境质量。</t>
  </si>
  <si>
    <t>天宁镇磁窑村市级乡村振兴示范村项目工程</t>
  </si>
  <si>
    <r>
      <rPr>
        <sz val="11"/>
        <color rgb="FF000000"/>
        <rFont val="仿宋_GB2312"/>
        <charset val="134"/>
      </rPr>
      <t>村东大道主路拆除主路面558</t>
    </r>
    <r>
      <rPr>
        <sz val="11"/>
        <color rgb="FF000000"/>
        <rFont val="宋体"/>
        <charset val="134"/>
      </rPr>
      <t>㎡</t>
    </r>
    <r>
      <rPr>
        <sz val="11"/>
        <color rgb="FF000000"/>
        <rFont val="仿宋_GB2312"/>
        <charset val="134"/>
      </rPr>
      <t>，敷设DN400高密度聚乙烯双壁波纹管（HDPE）（钢带增强）465m；村西大道主路拆除主路面312</t>
    </r>
    <r>
      <rPr>
        <sz val="11"/>
        <color rgb="FF000000"/>
        <rFont val="宋体"/>
        <charset val="134"/>
      </rPr>
      <t>㎡</t>
    </r>
    <r>
      <rPr>
        <sz val="11"/>
        <color rgb="FF000000"/>
        <rFont val="仿宋_GB2312"/>
        <charset val="134"/>
      </rPr>
      <t>，敷设DN400高密度聚乙烯双壁波纹管（HDPE）（钢带增强）260m；村中大道主路拆除主路面456</t>
    </r>
    <r>
      <rPr>
        <sz val="11"/>
        <color rgb="FF000000"/>
        <rFont val="宋体"/>
        <charset val="134"/>
      </rPr>
      <t>㎡</t>
    </r>
    <r>
      <rPr>
        <sz val="11"/>
        <color rgb="FF000000"/>
        <rFont val="仿宋_GB2312"/>
        <charset val="134"/>
      </rPr>
      <t>，敷设DN400高密度聚乙烯双壁波纹管（HDPE）（钢带增强）380m；村内支路拆除支路路面3964</t>
    </r>
    <r>
      <rPr>
        <sz val="11"/>
        <color rgb="FF000000"/>
        <rFont val="宋体"/>
        <charset val="134"/>
      </rPr>
      <t>㎡</t>
    </r>
    <r>
      <rPr>
        <sz val="11"/>
        <color rgb="FF000000"/>
        <rFont val="仿宋_GB2312"/>
        <charset val="134"/>
      </rPr>
      <t>，15CM水泥混凝土路面3964</t>
    </r>
    <r>
      <rPr>
        <sz val="11"/>
        <color rgb="FF000000"/>
        <rFont val="宋体"/>
        <charset val="134"/>
      </rPr>
      <t>㎡</t>
    </r>
    <r>
      <rPr>
        <sz val="11"/>
        <color rgb="FF000000"/>
        <rFont val="仿宋_GB2312"/>
        <charset val="134"/>
      </rPr>
      <t>，敷设UPVC200室外管3684m，UPVC110室外管702m；个户冲孔：PE管110水平导向钻234户；预制检查井50个。</t>
    </r>
  </si>
  <si>
    <t>改善乡村环境，建设宜居乡村，提升村容村貌，提高人民幸福感，与古村落旅游有效衔接，吸引游客，增加村集体收，提高农户和脱贫户收入。</t>
  </si>
  <si>
    <t>庞泉沟镇市庄村环境整治提升项目工程</t>
  </si>
  <si>
    <t>庞泉沟镇市庄村</t>
  </si>
  <si>
    <t>市庄村文峪河段约1.8公里沿线安装太阳能路灯100盏，苏家湾组榆地沟口到320省道约410米的排洪渠由暗设管道改为露天直排。</t>
  </si>
  <si>
    <t>打造美丽宜居、业兴人和、宜业宜居的美丽乡村，方便群众出行，确保群众雨季安全，进一步提高群众满意度，巩固脱贫攻坚有效衔接乡村振兴,吸引游客、提高游客体验感,带动农户和脱贫户增加收入。</t>
  </si>
  <si>
    <t>庞泉沟镇代家庄村环境整治提质工程二期工程</t>
  </si>
  <si>
    <t>庞泉沟镇代家庄村</t>
  </si>
  <si>
    <t>土方工程、水池工程、排水工程、垃圾清运、铺装工程、绿植工程等</t>
  </si>
  <si>
    <t>改善垃圾处理，提质村容村貌，改变环境，提高村民环境思想，项目建成以后，可增加集体村民收入，可吸纳脱贫户和监测对象务工。</t>
  </si>
  <si>
    <r>
      <rPr>
        <sz val="11"/>
        <color rgb="FF000000"/>
        <rFont val="宋体"/>
        <charset val="134"/>
      </rPr>
      <t xml:space="preserve">    目前，上级可统筹资金2897万元，县级专项衔接资金8805万元，可统筹资金共计11702万元万元。</t>
    </r>
    <r>
      <rPr>
        <b/>
        <sz val="11"/>
        <color rgb="FF000000"/>
        <rFont val="宋体"/>
        <charset val="134"/>
      </rPr>
      <t xml:space="preserve">
以前年度项目共需资金5528.2135万元，具体为：</t>
    </r>
    <r>
      <rPr>
        <sz val="11"/>
        <color rgb="FF000000"/>
        <rFont val="宋体"/>
        <charset val="134"/>
      </rPr>
      <t xml:space="preserve">
（1）2019年水利工程项目143.81万元
（2）2020年水利工程项目414.99万元
（3）2021年水利工程项目2072.24万元
（4）2018年农村道路工程项目729.0036万元
（5）2019年农村道路工程项目37.8809万元
（6）2021年农村道路工程项目1455.06万元
（7）2021年污水管网建设317.1万元
（8）2021年人居环境综合整治项目358.129万元
</t>
    </r>
    <r>
      <rPr>
        <b/>
        <sz val="11"/>
        <color rgb="FF000000"/>
        <rFont val="宋体"/>
        <charset val="134"/>
      </rPr>
      <t>2022年项目共需资金13067.88万元，具体为：</t>
    </r>
    <r>
      <rPr>
        <sz val="11"/>
        <color rgb="FF000000"/>
        <rFont val="宋体"/>
        <charset val="134"/>
      </rPr>
      <t xml:space="preserve">
（1）产业项目3014万元
（2）2022年水利工程项目3267万元
（3）2022年农村道路工程项目2836.5万元
（4）2022年污水管网建设232万元
（5）移民搬迁安置点及配套工程建设61.56万元
（6）2022年人居环境综合整治项目2202.32万元
（7）灌溉渠项目443万元
（8）以工代赈项目180万元
（9）金融扶贫项目647.5万元
（10）社会保障兜底脱贫项目184万元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</si>
</sst>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 "/>
    <numFmt numFmtId="178" formatCode="0.0_ "/>
    <numFmt numFmtId="179" formatCode="0.000000_ "/>
    <numFmt numFmtId="180" formatCode="0_ "/>
    <numFmt numFmtId="181" formatCode="0.0000_ "/>
  </numFmts>
  <fonts count="37">
    <font>
      <sz val="11"/>
      <color rgb="FF000000"/>
      <name val="宋体"/>
      <charset val="134"/>
    </font>
    <font>
      <sz val="12"/>
      <color rgb="FF000000"/>
      <name val="宋体"/>
      <charset val="134"/>
    </font>
    <font>
      <sz val="14"/>
      <color rgb="FF000000"/>
      <name val="黑体"/>
      <charset val="134"/>
    </font>
    <font>
      <sz val="14"/>
      <color rgb="FF000000"/>
      <name val="仿宋_GB2312"/>
      <charset val="134"/>
    </font>
    <font>
      <sz val="22"/>
      <color rgb="FF000000"/>
      <name val="方正小标宋简体"/>
      <charset val="134"/>
    </font>
    <font>
      <sz val="10"/>
      <color rgb="FF000000"/>
      <name val="宋体"/>
      <charset val="134"/>
    </font>
    <font>
      <sz val="10"/>
      <color rgb="FF000000"/>
      <name val="仿宋_GB2312"/>
      <charset val="134"/>
    </font>
    <font>
      <sz val="12"/>
      <color rgb="FF000000"/>
      <name val="黑体"/>
      <charset val="134"/>
    </font>
    <font>
      <b/>
      <sz val="11"/>
      <color rgb="FF000000"/>
      <name val="仿宋_GB2312"/>
      <charset val="134"/>
    </font>
    <font>
      <sz val="11"/>
      <color rgb="FF000000"/>
      <name val="仿宋_GB2312"/>
      <charset val="134"/>
    </font>
    <font>
      <sz val="10"/>
      <color rgb="FFFF0000"/>
      <name val="仿宋_GB2312"/>
      <charset val="134"/>
    </font>
    <font>
      <b/>
      <sz val="12"/>
      <color rgb="FF000000"/>
      <name val="宋体"/>
      <charset val="134"/>
    </font>
    <font>
      <sz val="12"/>
      <color rgb="FF000000"/>
      <name val="仿宋_GB2312"/>
      <charset val="134"/>
    </font>
    <font>
      <sz val="11"/>
      <color rgb="FF000000"/>
      <name val="黑体"/>
      <charset val="134"/>
    </font>
    <font>
      <sz val="12"/>
      <color rgb="FFFF0000"/>
      <name val="宋体"/>
      <charset val="134"/>
    </font>
    <font>
      <sz val="11"/>
      <name val="仿宋_GB2312"/>
      <charset val="134"/>
    </font>
    <font>
      <b/>
      <sz val="10"/>
      <color rgb="FF000000"/>
      <name val="仿宋_GB2312"/>
      <charset val="134"/>
    </font>
    <font>
      <b/>
      <sz val="11"/>
      <color rgb="FF000000"/>
      <name val="宋体"/>
      <charset val="134"/>
    </font>
    <font>
      <b/>
      <sz val="12"/>
      <color rgb="FF000000"/>
      <name val="仿宋_GB2312"/>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76">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9" fillId="0" borderId="0" applyProtection="0">
      <alignment vertical="center"/>
    </xf>
    <xf numFmtId="0" fontId="20" fillId="0" borderId="0" applyProtection="0">
      <alignment vertical="center"/>
    </xf>
    <xf numFmtId="0" fontId="0" fillId="2" borderId="5" applyProtection="0">
      <alignment vertical="center"/>
    </xf>
    <xf numFmtId="0" fontId="21" fillId="0" borderId="0" applyProtection="0">
      <alignment vertical="center"/>
    </xf>
    <xf numFmtId="0" fontId="22" fillId="0" borderId="0" applyProtection="0">
      <alignment vertical="center"/>
    </xf>
    <xf numFmtId="0" fontId="23" fillId="0" borderId="0" applyProtection="0">
      <alignment vertical="center"/>
    </xf>
    <xf numFmtId="0" fontId="24" fillId="0" borderId="6" applyProtection="0">
      <alignment vertical="center"/>
    </xf>
    <xf numFmtId="0" fontId="25" fillId="0" borderId="6" applyProtection="0">
      <alignment vertical="center"/>
    </xf>
    <xf numFmtId="0" fontId="26" fillId="0" borderId="7" applyProtection="0">
      <alignment vertical="center"/>
    </xf>
    <xf numFmtId="0" fontId="26" fillId="0" borderId="0" applyProtection="0">
      <alignment vertical="center"/>
    </xf>
    <xf numFmtId="0" fontId="27" fillId="3" borderId="8" applyProtection="0">
      <alignment vertical="center"/>
    </xf>
    <xf numFmtId="0" fontId="28" fillId="4" borderId="9" applyProtection="0">
      <alignment vertical="center"/>
    </xf>
    <xf numFmtId="0" fontId="29" fillId="4" borderId="8" applyProtection="0">
      <alignment vertical="center"/>
    </xf>
    <xf numFmtId="0" fontId="30" fillId="5" borderId="10" applyProtection="0">
      <alignment vertical="center"/>
    </xf>
    <xf numFmtId="0" fontId="31" fillId="0" borderId="11" applyProtection="0">
      <alignment vertical="center"/>
    </xf>
    <xf numFmtId="0" fontId="17" fillId="0" borderId="12" applyProtection="0">
      <alignment vertical="center"/>
    </xf>
    <xf numFmtId="0" fontId="32" fillId="6" borderId="0" applyProtection="0">
      <alignment vertical="center"/>
    </xf>
    <xf numFmtId="0" fontId="33" fillId="7" borderId="0" applyProtection="0">
      <alignment vertical="center"/>
    </xf>
    <xf numFmtId="0" fontId="34" fillId="8" borderId="0" applyProtection="0">
      <alignment vertical="center"/>
    </xf>
    <xf numFmtId="0" fontId="35" fillId="9" borderId="0" applyProtection="0">
      <alignment vertical="center"/>
    </xf>
    <xf numFmtId="0" fontId="0" fillId="10" borderId="0" applyProtection="0">
      <alignment vertical="center"/>
    </xf>
    <xf numFmtId="0" fontId="0" fillId="11" borderId="0" applyProtection="0">
      <alignment vertical="center"/>
    </xf>
    <xf numFmtId="0" fontId="35" fillId="12" borderId="0" applyProtection="0">
      <alignment vertical="center"/>
    </xf>
    <xf numFmtId="0" fontId="35" fillId="13" borderId="0" applyProtection="0">
      <alignment vertical="center"/>
    </xf>
    <xf numFmtId="0" fontId="0" fillId="14" borderId="0" applyProtection="0">
      <alignment vertical="center"/>
    </xf>
    <xf numFmtId="0" fontId="0" fillId="15" borderId="0" applyProtection="0">
      <alignment vertical="center"/>
    </xf>
    <xf numFmtId="0" fontId="35" fillId="16" borderId="0" applyProtection="0">
      <alignment vertical="center"/>
    </xf>
    <xf numFmtId="0" fontId="35" fillId="5" borderId="0" applyProtection="0">
      <alignment vertical="center"/>
    </xf>
    <xf numFmtId="0" fontId="0" fillId="17" borderId="0" applyProtection="0">
      <alignment vertical="center"/>
    </xf>
    <xf numFmtId="0" fontId="0" fillId="18" borderId="0" applyProtection="0">
      <alignment vertical="center"/>
    </xf>
    <xf numFmtId="0" fontId="35" fillId="19" borderId="0" applyProtection="0">
      <alignment vertical="center"/>
    </xf>
    <xf numFmtId="0" fontId="35" fillId="20" borderId="0" applyProtection="0">
      <alignment vertical="center"/>
    </xf>
    <xf numFmtId="0" fontId="0" fillId="21" borderId="0" applyProtection="0">
      <alignment vertical="center"/>
    </xf>
    <xf numFmtId="0" fontId="0" fillId="22" borderId="0" applyProtection="0">
      <alignment vertical="center"/>
    </xf>
    <xf numFmtId="0" fontId="35" fillId="23" borderId="0" applyProtection="0">
      <alignment vertical="center"/>
    </xf>
    <xf numFmtId="0" fontId="35" fillId="24" borderId="0" applyProtection="0">
      <alignment vertical="center"/>
    </xf>
    <xf numFmtId="0" fontId="0" fillId="25" borderId="0" applyProtection="0">
      <alignment vertical="center"/>
    </xf>
    <xf numFmtId="0" fontId="0" fillId="26" borderId="0" applyProtection="0">
      <alignment vertical="center"/>
    </xf>
    <xf numFmtId="0" fontId="35" fillId="27" borderId="0" applyProtection="0">
      <alignment vertical="center"/>
    </xf>
    <xf numFmtId="0" fontId="35" fillId="28" borderId="0" applyProtection="0">
      <alignment vertical="center"/>
    </xf>
    <xf numFmtId="0" fontId="0" fillId="29" borderId="0" applyProtection="0">
      <alignment vertical="center"/>
    </xf>
    <xf numFmtId="0" fontId="0" fillId="30" borderId="0" applyProtection="0">
      <alignment vertical="center"/>
    </xf>
    <xf numFmtId="0" fontId="35" fillId="31" borderId="0" applyProtection="0">
      <alignment vertical="center"/>
    </xf>
    <xf numFmtId="0" fontId="36"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cellStyleXfs>
  <cellXfs count="72">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177" fontId="9" fillId="0" borderId="1"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9" fillId="0" borderId="4" xfId="0" applyFont="1" applyBorder="1" applyAlignment="1">
      <alignment vertical="center"/>
    </xf>
    <xf numFmtId="0" fontId="6" fillId="0" borderId="1" xfId="0" applyFont="1" applyBorder="1" applyAlignment="1">
      <alignment vertical="center"/>
    </xf>
    <xf numFmtId="0" fontId="9" fillId="0" borderId="4" xfId="0" applyFont="1" applyBorder="1" applyAlignment="1">
      <alignment horizontal="justify"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wrapText="1"/>
    </xf>
    <xf numFmtId="177" fontId="9" fillId="0" borderId="1" xfId="0" applyNumberFormat="1" applyFont="1" applyBorder="1" applyAlignment="1">
      <alignment horizontal="center" vertical="center" wrapText="1"/>
    </xf>
    <xf numFmtId="178" fontId="9" fillId="0" borderId="1" xfId="0" applyNumberFormat="1" applyFont="1" applyFill="1" applyBorder="1" applyAlignment="1">
      <alignment horizontal="center" vertical="center"/>
    </xf>
    <xf numFmtId="0" fontId="1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2" fillId="0" borderId="0" xfId="0" applyFont="1" applyAlignment="1">
      <alignment horizontal="righ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justify" vertical="center" wrapText="1"/>
    </xf>
    <xf numFmtId="0" fontId="1" fillId="0" borderId="0" xfId="0" applyFont="1" applyAlignment="1">
      <alignment horizontal="right" vertical="center" wrapText="1"/>
    </xf>
    <xf numFmtId="0" fontId="12"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Alignment="1">
      <alignment horizontal="center" vertical="center" wrapText="1"/>
    </xf>
    <xf numFmtId="0" fontId="15" fillId="0" borderId="1" xfId="70" applyFont="1" applyFill="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Fill="1" applyBorder="1" applyAlignment="1">
      <alignment horizontal="center" vertical="center"/>
    </xf>
    <xf numFmtId="49" fontId="16" fillId="0" borderId="0" xfId="0" applyNumberFormat="1" applyFont="1" applyAlignment="1">
      <alignment horizontal="center" vertical="center"/>
    </xf>
    <xf numFmtId="0" fontId="0" fillId="0" borderId="0" xfId="0" applyAlignment="1">
      <alignment horizontal="center" vertical="center"/>
    </xf>
    <xf numFmtId="0" fontId="14" fillId="0" borderId="0" xfId="0" applyFont="1" applyFill="1" applyAlignment="1">
      <alignment horizontal="center" vertical="center" wrapText="1"/>
    </xf>
    <xf numFmtId="0" fontId="17" fillId="0" borderId="0" xfId="0" applyFont="1" applyAlignment="1">
      <alignment vertical="center"/>
    </xf>
    <xf numFmtId="179" fontId="0" fillId="0" borderId="0" xfId="0" applyNumberFormat="1" applyAlignment="1">
      <alignment vertical="center"/>
    </xf>
    <xf numFmtId="0" fontId="2" fillId="0" borderId="0" xfId="0" applyFont="1" applyAlignment="1">
      <alignment vertical="center"/>
    </xf>
    <xf numFmtId="179" fontId="4" fillId="0" borderId="0" xfId="0" applyNumberFormat="1" applyFont="1" applyAlignment="1">
      <alignment horizontal="center" vertical="center" wrapText="1"/>
    </xf>
    <xf numFmtId="0" fontId="12" fillId="0" borderId="0" xfId="0" applyFont="1" applyAlignment="1">
      <alignment vertical="center" wrapText="1"/>
    </xf>
    <xf numFmtId="179" fontId="12" fillId="0" borderId="0" xfId="0" applyNumberFormat="1" applyFont="1" applyAlignment="1">
      <alignment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9" fontId="8"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80" fontId="8" fillId="0" borderId="1" xfId="0" applyNumberFormat="1" applyFont="1" applyBorder="1" applyAlignment="1">
      <alignment horizontal="center" vertical="center" wrapText="1"/>
    </xf>
    <xf numFmtId="180" fontId="9" fillId="0" borderId="1" xfId="0" applyNumberFormat="1" applyFont="1" applyBorder="1" applyAlignment="1">
      <alignment horizontal="center" vertical="center" wrapText="1"/>
    </xf>
    <xf numFmtId="17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wrapText="1"/>
    </xf>
    <xf numFmtId="181" fontId="9" fillId="0" borderId="1" xfId="0" applyNumberFormat="1" applyFont="1" applyBorder="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horizontal="center" vertical="center"/>
    </xf>
    <xf numFmtId="0" fontId="18" fillId="0" borderId="1" xfId="0" applyFont="1" applyBorder="1" applyAlignment="1">
      <alignment horizontal="center" vertical="center" wrapText="1"/>
    </xf>
    <xf numFmtId="179" fontId="18" fillId="0" borderId="1" xfId="0" applyNumberFormat="1" applyFont="1" applyBorder="1" applyAlignment="1">
      <alignment horizontal="center" vertical="center"/>
    </xf>
    <xf numFmtId="57" fontId="18" fillId="0" borderId="1" xfId="0" applyNumberFormat="1" applyFont="1" applyBorder="1" applyAlignment="1">
      <alignment horizontal="center" vertical="center"/>
    </xf>
    <xf numFmtId="180" fontId="9" fillId="0" borderId="1" xfId="0" applyNumberFormat="1" applyFont="1" applyBorder="1" applyAlignment="1">
      <alignment horizontal="center" vertical="center"/>
    </xf>
    <xf numFmtId="0" fontId="18" fillId="0" borderId="1" xfId="0" applyFont="1" applyBorder="1" applyAlignment="1">
      <alignment horizontal="center"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6" xfId="55"/>
    <cellStyle name="常规 17" xfId="56"/>
    <cellStyle name="常规 18" xfId="57"/>
    <cellStyle name="常规 19" xfId="58"/>
    <cellStyle name="常规 2" xfId="59"/>
    <cellStyle name="常规 28" xfId="60"/>
    <cellStyle name="常规 3" xfId="61"/>
    <cellStyle name="常规 4" xfId="62"/>
    <cellStyle name="常规 41" xfId="63"/>
    <cellStyle name="常规 42" xfId="64"/>
    <cellStyle name="常规 43" xfId="65"/>
    <cellStyle name="常规 44" xfId="66"/>
    <cellStyle name="常规 45" xfId="67"/>
    <cellStyle name="常规 46" xfId="68"/>
    <cellStyle name="常规 47" xfId="69"/>
    <cellStyle name="常规 48" xfId="70"/>
    <cellStyle name="常规 5" xfId="71"/>
    <cellStyle name="常规 6" xfId="72"/>
    <cellStyle name="常规 7" xfId="73"/>
    <cellStyle name="常规 8" xfId="74"/>
    <cellStyle name="常规 9" xfId="7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9"/>
  <sheetViews>
    <sheetView tabSelected="1" workbookViewId="0">
      <pane ySplit="6" topLeftCell="A31" activePane="bottomLeft" state="frozen"/>
      <selection/>
      <selection pane="bottomLeft" activeCell="J38" sqref="J38"/>
    </sheetView>
  </sheetViews>
  <sheetFormatPr defaultColWidth="9" defaultRowHeight="13.5"/>
  <cols>
    <col min="1" max="1" width="7" customWidth="1"/>
    <col min="2" max="2" width="22.5" customWidth="1"/>
    <col min="3" max="3" width="11.375" customWidth="1"/>
    <col min="4" max="4" width="11.125" customWidth="1"/>
    <col min="5" max="5" width="14" customWidth="1"/>
    <col min="6" max="6" width="55.5" customWidth="1"/>
    <col min="7" max="7" width="17.5" style="46" customWidth="1"/>
    <col min="8" max="9" width="10.625" customWidth="1"/>
    <col min="10" max="10" width="69.5" customWidth="1"/>
    <col min="11" max="11" width="15.75" customWidth="1"/>
  </cols>
  <sheetData>
    <row r="1" ht="18.75" customHeight="1" spans="1:1">
      <c r="A1" s="47" t="s">
        <v>0</v>
      </c>
    </row>
    <row r="2" ht="40" customHeight="1" spans="1:11">
      <c r="A2" s="5" t="s">
        <v>1</v>
      </c>
      <c r="B2" s="5"/>
      <c r="C2" s="5"/>
      <c r="D2" s="5"/>
      <c r="E2" s="5"/>
      <c r="F2" s="5"/>
      <c r="G2" s="48"/>
      <c r="H2" s="5"/>
      <c r="I2" s="5"/>
      <c r="J2" s="5"/>
      <c r="K2" s="5"/>
    </row>
    <row r="3" ht="14.25" spans="1:11">
      <c r="A3" s="6"/>
      <c r="B3" s="29"/>
      <c r="C3" s="49"/>
      <c r="D3" s="49"/>
      <c r="E3" s="49"/>
      <c r="F3" s="49"/>
      <c r="G3" s="50"/>
      <c r="H3" s="49"/>
      <c r="I3" s="49"/>
      <c r="J3" s="30" t="s">
        <v>2</v>
      </c>
      <c r="K3" s="30"/>
    </row>
    <row r="4" ht="25" customHeight="1" spans="1:11">
      <c r="A4" s="8" t="s">
        <v>3</v>
      </c>
      <c r="B4" s="8" t="s">
        <v>4</v>
      </c>
      <c r="C4" s="8" t="s">
        <v>5</v>
      </c>
      <c r="D4" s="8" t="s">
        <v>6</v>
      </c>
      <c r="E4" s="8" t="s">
        <v>7</v>
      </c>
      <c r="F4" s="8" t="s">
        <v>8</v>
      </c>
      <c r="G4" s="51" t="s">
        <v>9</v>
      </c>
      <c r="H4" s="8" t="s">
        <v>10</v>
      </c>
      <c r="I4" s="8"/>
      <c r="J4" s="8" t="s">
        <v>11</v>
      </c>
      <c r="K4" s="8" t="s">
        <v>12</v>
      </c>
    </row>
    <row r="5" ht="25" customHeight="1" spans="1:11">
      <c r="A5" s="8"/>
      <c r="B5" s="8"/>
      <c r="C5" s="8"/>
      <c r="D5" s="8"/>
      <c r="E5" s="8"/>
      <c r="F5" s="8"/>
      <c r="G5" s="52"/>
      <c r="H5" s="8" t="s">
        <v>13</v>
      </c>
      <c r="I5" s="8" t="s">
        <v>14</v>
      </c>
      <c r="J5" s="8"/>
      <c r="K5" s="8"/>
    </row>
    <row r="6" ht="30" customHeight="1" spans="1:11">
      <c r="A6" s="12"/>
      <c r="B6" s="11" t="s">
        <v>15</v>
      </c>
      <c r="C6" s="11">
        <f>SUM(D7+D67+C74)</f>
        <v>106</v>
      </c>
      <c r="D6" s="11"/>
      <c r="E6" s="11"/>
      <c r="F6" s="11"/>
      <c r="G6" s="53">
        <f>G7+G67+G74</f>
        <v>11441.44</v>
      </c>
      <c r="H6" s="12"/>
      <c r="I6" s="33"/>
      <c r="J6" s="12"/>
      <c r="K6" s="12"/>
    </row>
    <row r="7" ht="30" customHeight="1" spans="1:11">
      <c r="A7" s="11" t="s">
        <v>16</v>
      </c>
      <c r="B7" s="11" t="s">
        <v>17</v>
      </c>
      <c r="C7" s="11" t="s">
        <v>18</v>
      </c>
      <c r="D7" s="11">
        <f>SUM(C8+C13+C17+C65)</f>
        <v>50</v>
      </c>
      <c r="E7" s="11"/>
      <c r="F7" s="11"/>
      <c r="G7" s="54">
        <f>G8+G13+G17+G65</f>
        <v>7083.166184</v>
      </c>
      <c r="H7" s="12"/>
      <c r="I7" s="33"/>
      <c r="J7" s="12"/>
      <c r="K7" s="12"/>
    </row>
    <row r="8" ht="30" customHeight="1" spans="1:11">
      <c r="A8" s="11" t="s">
        <v>19</v>
      </c>
      <c r="B8" s="11" t="s">
        <v>20</v>
      </c>
      <c r="C8" s="11">
        <v>3</v>
      </c>
      <c r="D8" s="11"/>
      <c r="E8" s="11"/>
      <c r="F8" s="11"/>
      <c r="G8" s="54">
        <f>SUM(G9:G12)</f>
        <v>652.846578</v>
      </c>
      <c r="H8" s="11"/>
      <c r="I8" s="33"/>
      <c r="J8" s="12"/>
      <c r="K8" s="12"/>
    </row>
    <row r="9" ht="114" customHeight="1" spans="1:11">
      <c r="A9" s="12">
        <v>1</v>
      </c>
      <c r="B9" s="12" t="s">
        <v>21</v>
      </c>
      <c r="C9" s="12" t="s">
        <v>22</v>
      </c>
      <c r="D9" s="12" t="s">
        <v>23</v>
      </c>
      <c r="E9" s="12" t="s">
        <v>24</v>
      </c>
      <c r="F9" s="13" t="s">
        <v>25</v>
      </c>
      <c r="G9" s="15">
        <v>142.1517</v>
      </c>
      <c r="H9" s="12">
        <v>2023.4</v>
      </c>
      <c r="I9" s="25">
        <v>2023.12</v>
      </c>
      <c r="J9" s="13" t="s">
        <v>26</v>
      </c>
      <c r="K9" s="12" t="s">
        <v>22</v>
      </c>
    </row>
    <row r="10" customFormat="1" ht="59.15" customHeight="1" spans="1:11">
      <c r="A10" s="14">
        <v>2</v>
      </c>
      <c r="B10" s="14" t="s">
        <v>27</v>
      </c>
      <c r="C10" s="14" t="s">
        <v>22</v>
      </c>
      <c r="D10" s="14" t="s">
        <v>28</v>
      </c>
      <c r="E10" s="14" t="s">
        <v>24</v>
      </c>
      <c r="F10" s="14" t="s">
        <v>29</v>
      </c>
      <c r="G10" s="15">
        <v>42.81</v>
      </c>
      <c r="H10" s="55">
        <v>2022.1</v>
      </c>
      <c r="I10" s="55">
        <v>2023.12</v>
      </c>
      <c r="J10" s="14" t="s">
        <v>30</v>
      </c>
      <c r="K10" s="14" t="s">
        <v>22</v>
      </c>
    </row>
    <row r="11" ht="70" customHeight="1" spans="1:11">
      <c r="A11" s="12">
        <v>3</v>
      </c>
      <c r="B11" s="12" t="s">
        <v>31</v>
      </c>
      <c r="C11" s="12" t="s">
        <v>22</v>
      </c>
      <c r="D11" s="12" t="s">
        <v>28</v>
      </c>
      <c r="E11" s="12" t="s">
        <v>24</v>
      </c>
      <c r="F11" s="13" t="s">
        <v>32</v>
      </c>
      <c r="G11" s="15">
        <v>399.377428</v>
      </c>
      <c r="H11" s="12">
        <v>2021.1</v>
      </c>
      <c r="I11" s="25">
        <v>2023.12</v>
      </c>
      <c r="J11" s="13" t="s">
        <v>33</v>
      </c>
      <c r="K11" s="12" t="s">
        <v>22</v>
      </c>
    </row>
    <row r="12" ht="67" customHeight="1" spans="1:11">
      <c r="A12" s="12">
        <v>4</v>
      </c>
      <c r="B12" s="12" t="s">
        <v>34</v>
      </c>
      <c r="C12" s="12" t="s">
        <v>22</v>
      </c>
      <c r="D12" s="12" t="s">
        <v>28</v>
      </c>
      <c r="E12" s="12" t="s">
        <v>24</v>
      </c>
      <c r="F12" s="13" t="s">
        <v>35</v>
      </c>
      <c r="G12" s="15">
        <v>68.50745</v>
      </c>
      <c r="H12" s="12">
        <v>2023.1</v>
      </c>
      <c r="I12" s="12">
        <v>2023.12</v>
      </c>
      <c r="J12" s="13" t="s">
        <v>33</v>
      </c>
      <c r="K12" s="12" t="s">
        <v>22</v>
      </c>
    </row>
    <row r="13" ht="65" customHeight="1" spans="1:11">
      <c r="A13" s="11" t="s">
        <v>36</v>
      </c>
      <c r="B13" s="11" t="s">
        <v>37</v>
      </c>
      <c r="C13" s="11">
        <v>3</v>
      </c>
      <c r="D13" s="11"/>
      <c r="E13" s="11"/>
      <c r="F13" s="11"/>
      <c r="G13" s="56">
        <f>SUM(G14:G16)</f>
        <v>230</v>
      </c>
      <c r="H13" s="12"/>
      <c r="I13" s="12"/>
      <c r="J13" s="12"/>
      <c r="K13" s="12"/>
    </row>
    <row r="14" ht="80" customHeight="1" spans="1:11">
      <c r="A14" s="12">
        <v>1</v>
      </c>
      <c r="B14" s="12" t="s">
        <v>38</v>
      </c>
      <c r="C14" s="12" t="s">
        <v>39</v>
      </c>
      <c r="D14" s="12" t="s">
        <v>23</v>
      </c>
      <c r="E14" s="12" t="s">
        <v>40</v>
      </c>
      <c r="F14" s="13" t="s">
        <v>41</v>
      </c>
      <c r="G14" s="57">
        <v>100</v>
      </c>
      <c r="H14" s="12">
        <v>2023.3</v>
      </c>
      <c r="I14" s="12">
        <v>2023.12</v>
      </c>
      <c r="J14" s="13" t="s">
        <v>42</v>
      </c>
      <c r="K14" s="12" t="s">
        <v>40</v>
      </c>
    </row>
    <row r="15" ht="59.15" customHeight="1" spans="1:11">
      <c r="A15" s="12">
        <v>2</v>
      </c>
      <c r="B15" s="12" t="s">
        <v>43</v>
      </c>
      <c r="C15" s="12" t="s">
        <v>22</v>
      </c>
      <c r="D15" s="12" t="s">
        <v>23</v>
      </c>
      <c r="E15" s="12" t="s">
        <v>44</v>
      </c>
      <c r="F15" s="13" t="s">
        <v>45</v>
      </c>
      <c r="G15" s="57">
        <v>20</v>
      </c>
      <c r="H15" s="12">
        <v>2023.7</v>
      </c>
      <c r="I15" s="12">
        <v>2024.6</v>
      </c>
      <c r="J15" s="13" t="s">
        <v>46</v>
      </c>
      <c r="K15" s="12" t="s">
        <v>22</v>
      </c>
    </row>
    <row r="16" ht="105" customHeight="1" spans="1:11">
      <c r="A16" s="12">
        <v>3</v>
      </c>
      <c r="B16" s="12" t="s">
        <v>47</v>
      </c>
      <c r="C16" s="12" t="s">
        <v>48</v>
      </c>
      <c r="D16" s="12" t="s">
        <v>23</v>
      </c>
      <c r="E16" s="12" t="s">
        <v>49</v>
      </c>
      <c r="F16" s="13" t="s">
        <v>50</v>
      </c>
      <c r="G16" s="57">
        <v>110</v>
      </c>
      <c r="H16" s="12" t="s">
        <v>51</v>
      </c>
      <c r="I16" s="12" t="s">
        <v>52</v>
      </c>
      <c r="J16" s="13" t="s">
        <v>53</v>
      </c>
      <c r="K16" s="12" t="s">
        <v>48</v>
      </c>
    </row>
    <row r="17" ht="59.25" customHeight="1" spans="1:11">
      <c r="A17" s="11" t="s">
        <v>54</v>
      </c>
      <c r="B17" s="11" t="s">
        <v>55</v>
      </c>
      <c r="C17" s="11">
        <v>43</v>
      </c>
      <c r="D17" s="11"/>
      <c r="E17" s="11"/>
      <c r="F17" s="11"/>
      <c r="G17" s="54">
        <f>SUM(G18:G64)</f>
        <v>6071.799606</v>
      </c>
      <c r="H17" s="11"/>
      <c r="I17" s="12"/>
      <c r="J17" s="12"/>
      <c r="K17" s="12"/>
    </row>
    <row r="18" ht="55" customHeight="1" spans="1:11">
      <c r="A18" s="12">
        <v>1</v>
      </c>
      <c r="B18" s="12" t="s">
        <v>56</v>
      </c>
      <c r="C18" s="12" t="s">
        <v>22</v>
      </c>
      <c r="D18" s="12" t="s">
        <v>23</v>
      </c>
      <c r="E18" s="12" t="s">
        <v>57</v>
      </c>
      <c r="F18" s="12" t="s">
        <v>58</v>
      </c>
      <c r="G18" s="12">
        <v>46.212745</v>
      </c>
      <c r="H18" s="12">
        <v>2022.4</v>
      </c>
      <c r="I18" s="12">
        <v>2023.5</v>
      </c>
      <c r="J18" s="13" t="s">
        <v>59</v>
      </c>
      <c r="K18" s="12" t="s">
        <v>22</v>
      </c>
    </row>
    <row r="19" ht="63" customHeight="1" spans="1:11">
      <c r="A19" s="12">
        <v>2</v>
      </c>
      <c r="B19" s="12" t="s">
        <v>60</v>
      </c>
      <c r="C19" s="12" t="s">
        <v>22</v>
      </c>
      <c r="D19" s="12" t="s">
        <v>23</v>
      </c>
      <c r="E19" s="12" t="s">
        <v>61</v>
      </c>
      <c r="F19" s="13" t="s">
        <v>62</v>
      </c>
      <c r="G19" s="12">
        <v>57.649712</v>
      </c>
      <c r="H19" s="12">
        <v>2022.4</v>
      </c>
      <c r="I19" s="12">
        <v>2023.5</v>
      </c>
      <c r="J19" s="13" t="s">
        <v>59</v>
      </c>
      <c r="K19" s="12" t="s">
        <v>22</v>
      </c>
    </row>
    <row r="20" ht="80" customHeight="1" spans="1:11">
      <c r="A20" s="12">
        <v>3</v>
      </c>
      <c r="B20" s="12" t="s">
        <v>63</v>
      </c>
      <c r="C20" s="12" t="s">
        <v>22</v>
      </c>
      <c r="D20" s="12" t="s">
        <v>23</v>
      </c>
      <c r="E20" s="12" t="s">
        <v>64</v>
      </c>
      <c r="F20" s="13" t="s">
        <v>65</v>
      </c>
      <c r="G20" s="12">
        <v>166.07585</v>
      </c>
      <c r="H20" s="12">
        <v>2021.12</v>
      </c>
      <c r="I20" s="12">
        <v>2023.6</v>
      </c>
      <c r="J20" s="13" t="s">
        <v>66</v>
      </c>
      <c r="K20" s="12" t="s">
        <v>22</v>
      </c>
    </row>
    <row r="21" s="29" customFormat="1" ht="50" customHeight="1" spans="1:14">
      <c r="A21" s="12">
        <v>4</v>
      </c>
      <c r="B21" s="12" t="s">
        <v>67</v>
      </c>
      <c r="C21" s="12" t="s">
        <v>68</v>
      </c>
      <c r="D21" s="12" t="s">
        <v>23</v>
      </c>
      <c r="E21" s="12" t="s">
        <v>69</v>
      </c>
      <c r="F21" s="12" t="s">
        <v>70</v>
      </c>
      <c r="G21" s="12">
        <v>51.889549</v>
      </c>
      <c r="H21" s="12" t="s">
        <v>71</v>
      </c>
      <c r="I21" s="12" t="s">
        <v>72</v>
      </c>
      <c r="J21" s="12" t="s">
        <v>73</v>
      </c>
      <c r="K21" s="12" t="s">
        <v>68</v>
      </c>
      <c r="N21" s="22"/>
    </row>
    <row r="22" s="28" customFormat="1" ht="50" customHeight="1" spans="1:14">
      <c r="A22" s="14">
        <v>5</v>
      </c>
      <c r="B22" s="14" t="s">
        <v>74</v>
      </c>
      <c r="C22" s="14" t="s">
        <v>68</v>
      </c>
      <c r="D22" s="14" t="s">
        <v>23</v>
      </c>
      <c r="E22" s="14" t="s">
        <v>75</v>
      </c>
      <c r="F22" s="14" t="s">
        <v>76</v>
      </c>
      <c r="G22" s="12">
        <v>67.938983</v>
      </c>
      <c r="H22" s="14" t="s">
        <v>71</v>
      </c>
      <c r="I22" s="14" t="s">
        <v>72</v>
      </c>
      <c r="J22" s="14" t="s">
        <v>73</v>
      </c>
      <c r="K22" s="14" t="s">
        <v>68</v>
      </c>
      <c r="N22" s="65"/>
    </row>
    <row r="23" s="28" customFormat="1" ht="50" customHeight="1" spans="1:14">
      <c r="A23" s="14">
        <v>6</v>
      </c>
      <c r="B23" s="14" t="s">
        <v>77</v>
      </c>
      <c r="C23" s="14" t="s">
        <v>68</v>
      </c>
      <c r="D23" s="14" t="s">
        <v>23</v>
      </c>
      <c r="E23" s="14" t="s">
        <v>78</v>
      </c>
      <c r="F23" s="14" t="s">
        <v>79</v>
      </c>
      <c r="G23" s="58">
        <v>69.121174</v>
      </c>
      <c r="H23" s="14" t="s">
        <v>71</v>
      </c>
      <c r="I23" s="14" t="s">
        <v>72</v>
      </c>
      <c r="J23" s="14" t="s">
        <v>73</v>
      </c>
      <c r="K23" s="14" t="s">
        <v>68</v>
      </c>
      <c r="N23" s="65"/>
    </row>
    <row r="24" s="28" customFormat="1" ht="52" customHeight="1" spans="1:17">
      <c r="A24" s="14">
        <v>7</v>
      </c>
      <c r="B24" s="14" t="s">
        <v>80</v>
      </c>
      <c r="C24" s="14" t="s">
        <v>68</v>
      </c>
      <c r="D24" s="14" t="s">
        <v>23</v>
      </c>
      <c r="E24" s="14" t="s">
        <v>81</v>
      </c>
      <c r="F24" s="14" t="s">
        <v>82</v>
      </c>
      <c r="G24" s="58">
        <v>60.967196</v>
      </c>
      <c r="H24" s="14" t="s">
        <v>71</v>
      </c>
      <c r="I24" s="14" t="s">
        <v>72</v>
      </c>
      <c r="J24" s="14" t="s">
        <v>73</v>
      </c>
      <c r="K24" s="14" t="s">
        <v>68</v>
      </c>
      <c r="N24" s="65"/>
      <c r="O24"/>
      <c r="P24"/>
      <c r="Q24"/>
    </row>
    <row r="25" s="28" customFormat="1" ht="44" customHeight="1" spans="1:17">
      <c r="A25" s="14">
        <v>8</v>
      </c>
      <c r="B25" s="14" t="s">
        <v>83</v>
      </c>
      <c r="C25" s="14" t="s">
        <v>68</v>
      </c>
      <c r="D25" s="14" t="s">
        <v>23</v>
      </c>
      <c r="E25" s="14" t="s">
        <v>84</v>
      </c>
      <c r="F25" s="14" t="s">
        <v>85</v>
      </c>
      <c r="G25" s="58">
        <v>52.267936</v>
      </c>
      <c r="H25" s="14" t="s">
        <v>71</v>
      </c>
      <c r="I25" s="14" t="s">
        <v>72</v>
      </c>
      <c r="J25" s="14" t="s">
        <v>73</v>
      </c>
      <c r="K25" s="14" t="s">
        <v>68</v>
      </c>
      <c r="N25" s="65"/>
      <c r="O25"/>
      <c r="P25"/>
      <c r="Q25" s="66"/>
    </row>
    <row r="26" s="28" customFormat="1" ht="41" customHeight="1" spans="1:14">
      <c r="A26" s="14">
        <v>9</v>
      </c>
      <c r="B26" s="14" t="s">
        <v>86</v>
      </c>
      <c r="C26" s="14" t="s">
        <v>68</v>
      </c>
      <c r="D26" s="14" t="s">
        <v>23</v>
      </c>
      <c r="E26" s="14" t="s">
        <v>87</v>
      </c>
      <c r="F26" s="14" t="s">
        <v>88</v>
      </c>
      <c r="G26" s="58">
        <v>97.156507</v>
      </c>
      <c r="H26" s="14" t="s">
        <v>71</v>
      </c>
      <c r="I26" s="14" t="s">
        <v>72</v>
      </c>
      <c r="J26" s="14" t="s">
        <v>73</v>
      </c>
      <c r="K26" s="14" t="s">
        <v>68</v>
      </c>
      <c r="N26" s="65"/>
    </row>
    <row r="27" s="44" customFormat="1" ht="49" customHeight="1" spans="1:14">
      <c r="A27" s="14">
        <v>10</v>
      </c>
      <c r="B27" s="14" t="s">
        <v>89</v>
      </c>
      <c r="C27" s="14" t="s">
        <v>68</v>
      </c>
      <c r="D27" s="14" t="s">
        <v>23</v>
      </c>
      <c r="E27" s="14" t="s">
        <v>90</v>
      </c>
      <c r="F27" s="14" t="s">
        <v>91</v>
      </c>
      <c r="G27" s="58">
        <v>48.983849</v>
      </c>
      <c r="H27" s="14" t="s">
        <v>71</v>
      </c>
      <c r="I27" s="14" t="s">
        <v>72</v>
      </c>
      <c r="J27" s="14" t="s">
        <v>73</v>
      </c>
      <c r="K27" s="14" t="s">
        <v>68</v>
      </c>
      <c r="L27" s="28"/>
      <c r="N27" s="65"/>
    </row>
    <row r="28" s="28" customFormat="1" ht="59.15" customHeight="1" spans="1:14">
      <c r="A28" s="14">
        <v>11</v>
      </c>
      <c r="B28" s="14" t="s">
        <v>92</v>
      </c>
      <c r="C28" s="14" t="s">
        <v>68</v>
      </c>
      <c r="D28" s="14" t="s">
        <v>23</v>
      </c>
      <c r="E28" s="14" t="s">
        <v>93</v>
      </c>
      <c r="F28" s="16" t="s">
        <v>94</v>
      </c>
      <c r="G28" s="58">
        <v>120.275012</v>
      </c>
      <c r="H28" s="14">
        <v>2022.9</v>
      </c>
      <c r="I28" s="14">
        <v>2023.6</v>
      </c>
      <c r="J28" s="16" t="s">
        <v>95</v>
      </c>
      <c r="K28" s="14" t="s">
        <v>68</v>
      </c>
      <c r="N28" s="65"/>
    </row>
    <row r="29" customFormat="1" ht="60" customHeight="1" spans="1:14">
      <c r="A29" s="14">
        <v>12</v>
      </c>
      <c r="B29" s="14" t="s">
        <v>96</v>
      </c>
      <c r="C29" s="14" t="s">
        <v>68</v>
      </c>
      <c r="D29" s="14" t="s">
        <v>23</v>
      </c>
      <c r="E29" s="14" t="s">
        <v>97</v>
      </c>
      <c r="F29" s="16" t="s">
        <v>98</v>
      </c>
      <c r="G29" s="58">
        <v>141.539098</v>
      </c>
      <c r="H29" s="14">
        <v>2022.9</v>
      </c>
      <c r="I29" s="14">
        <v>2023.6</v>
      </c>
      <c r="J29" s="16" t="s">
        <v>99</v>
      </c>
      <c r="K29" s="14" t="s">
        <v>68</v>
      </c>
      <c r="L29" s="28"/>
      <c r="N29" s="65"/>
    </row>
    <row r="30" customFormat="1" ht="52" customHeight="1" spans="1:14">
      <c r="A30" s="14">
        <v>13</v>
      </c>
      <c r="B30" s="14" t="s">
        <v>100</v>
      </c>
      <c r="C30" s="14" t="s">
        <v>68</v>
      </c>
      <c r="D30" s="14" t="s">
        <v>23</v>
      </c>
      <c r="E30" s="14" t="s">
        <v>101</v>
      </c>
      <c r="F30" s="14" t="s">
        <v>102</v>
      </c>
      <c r="G30" s="58">
        <v>45.008873</v>
      </c>
      <c r="H30" s="14">
        <v>2022.1</v>
      </c>
      <c r="I30" s="14">
        <v>2022.12</v>
      </c>
      <c r="J30" s="14" t="s">
        <v>103</v>
      </c>
      <c r="K30" s="14" t="s">
        <v>68</v>
      </c>
      <c r="L30" s="28"/>
      <c r="N30" s="65"/>
    </row>
    <row r="31" s="28" customFormat="1" ht="46" customHeight="1" spans="1:17">
      <c r="A31" s="14">
        <v>14</v>
      </c>
      <c r="B31" s="14" t="s">
        <v>104</v>
      </c>
      <c r="C31" s="14" t="s">
        <v>68</v>
      </c>
      <c r="D31" s="14" t="s">
        <v>23</v>
      </c>
      <c r="E31" s="14" t="s">
        <v>105</v>
      </c>
      <c r="F31" s="14" t="s">
        <v>106</v>
      </c>
      <c r="G31" s="58">
        <v>45.969885</v>
      </c>
      <c r="H31" s="14">
        <v>2022.3</v>
      </c>
      <c r="I31" s="14">
        <v>2022.9</v>
      </c>
      <c r="J31" s="14" t="s">
        <v>73</v>
      </c>
      <c r="K31" s="14" t="s">
        <v>68</v>
      </c>
      <c r="N31" s="65"/>
      <c r="O31"/>
      <c r="P31"/>
      <c r="Q31"/>
    </row>
    <row r="32" s="28" customFormat="1" ht="46" customHeight="1" spans="1:17">
      <c r="A32" s="14">
        <v>15</v>
      </c>
      <c r="B32" s="14" t="s">
        <v>107</v>
      </c>
      <c r="C32" s="14" t="s">
        <v>68</v>
      </c>
      <c r="D32" s="14" t="s">
        <v>23</v>
      </c>
      <c r="E32" s="14" t="s">
        <v>108</v>
      </c>
      <c r="F32" s="14" t="s">
        <v>109</v>
      </c>
      <c r="G32" s="58">
        <v>88.60979</v>
      </c>
      <c r="H32" s="14">
        <v>2022</v>
      </c>
      <c r="I32" s="14">
        <v>2022</v>
      </c>
      <c r="J32" s="14" t="s">
        <v>73</v>
      </c>
      <c r="K32" s="14" t="s">
        <v>68</v>
      </c>
      <c r="N32" s="65"/>
      <c r="O32"/>
      <c r="P32"/>
      <c r="Q32"/>
    </row>
    <row r="33" customFormat="1" ht="48" customHeight="1" spans="1:14">
      <c r="A33" s="14">
        <v>16</v>
      </c>
      <c r="B33" s="14" t="s">
        <v>110</v>
      </c>
      <c r="C33" s="14" t="s">
        <v>68</v>
      </c>
      <c r="D33" s="14" t="s">
        <v>23</v>
      </c>
      <c r="E33" s="14" t="s">
        <v>111</v>
      </c>
      <c r="F33" s="14" t="s">
        <v>112</v>
      </c>
      <c r="G33" s="58">
        <v>22.966224</v>
      </c>
      <c r="H33" s="14">
        <v>2022.1</v>
      </c>
      <c r="I33" s="14">
        <v>2022.12</v>
      </c>
      <c r="J33" s="14" t="s">
        <v>113</v>
      </c>
      <c r="K33" s="14" t="s">
        <v>68</v>
      </c>
      <c r="L33" s="28"/>
      <c r="N33" s="65"/>
    </row>
    <row r="34" customFormat="1" ht="52" customHeight="1" spans="1:14">
      <c r="A34" s="14">
        <v>17</v>
      </c>
      <c r="B34" s="14" t="s">
        <v>114</v>
      </c>
      <c r="C34" s="14" t="s">
        <v>68</v>
      </c>
      <c r="D34" s="14" t="s">
        <v>23</v>
      </c>
      <c r="E34" s="14" t="s">
        <v>115</v>
      </c>
      <c r="F34" s="16" t="s">
        <v>116</v>
      </c>
      <c r="G34" s="58">
        <v>66.151845</v>
      </c>
      <c r="H34" s="14">
        <v>2022.1</v>
      </c>
      <c r="I34" s="14">
        <v>2022.12</v>
      </c>
      <c r="J34" s="14" t="s">
        <v>73</v>
      </c>
      <c r="K34" s="14" t="s">
        <v>68</v>
      </c>
      <c r="L34" s="28"/>
      <c r="N34" s="65"/>
    </row>
    <row r="35" s="28" customFormat="1" ht="46" customHeight="1" spans="1:13">
      <c r="A35" s="14">
        <v>18</v>
      </c>
      <c r="B35" s="14" t="s">
        <v>117</v>
      </c>
      <c r="C35" s="14" t="s">
        <v>68</v>
      </c>
      <c r="D35" s="14" t="s">
        <v>28</v>
      </c>
      <c r="E35" s="14" t="s">
        <v>118</v>
      </c>
      <c r="F35" s="16" t="s">
        <v>119</v>
      </c>
      <c r="G35" s="14">
        <v>10.986454</v>
      </c>
      <c r="H35" s="14">
        <v>2021.7</v>
      </c>
      <c r="I35" s="14">
        <v>2021.12</v>
      </c>
      <c r="J35" s="14" t="s">
        <v>120</v>
      </c>
      <c r="K35" s="14" t="s">
        <v>68</v>
      </c>
      <c r="M35" s="65"/>
    </row>
    <row r="36" s="28" customFormat="1" ht="52" customHeight="1" spans="1:13">
      <c r="A36" s="14">
        <v>19</v>
      </c>
      <c r="B36" s="14" t="s">
        <v>121</v>
      </c>
      <c r="C36" s="14" t="s">
        <v>68</v>
      </c>
      <c r="D36" s="14" t="s">
        <v>28</v>
      </c>
      <c r="E36" s="14" t="s">
        <v>122</v>
      </c>
      <c r="F36" s="16" t="s">
        <v>123</v>
      </c>
      <c r="G36" s="14">
        <v>15.139298</v>
      </c>
      <c r="H36" s="14">
        <v>2021.7</v>
      </c>
      <c r="I36" s="14">
        <v>2021.12</v>
      </c>
      <c r="J36" s="14" t="s">
        <v>124</v>
      </c>
      <c r="K36" s="14" t="s">
        <v>68</v>
      </c>
      <c r="M36" s="65"/>
    </row>
    <row r="37" s="28" customFormat="1" ht="57" customHeight="1" spans="1:12">
      <c r="A37" s="14">
        <v>20</v>
      </c>
      <c r="B37" s="14" t="s">
        <v>125</v>
      </c>
      <c r="C37" s="14" t="s">
        <v>126</v>
      </c>
      <c r="D37" s="14" t="s">
        <v>127</v>
      </c>
      <c r="E37" s="14" t="s">
        <v>128</v>
      </c>
      <c r="F37" s="14" t="s">
        <v>129</v>
      </c>
      <c r="G37" s="59">
        <v>237.33</v>
      </c>
      <c r="H37" s="14">
        <v>2022.6</v>
      </c>
      <c r="I37" s="14">
        <v>2022.12</v>
      </c>
      <c r="J37" s="16" t="s">
        <v>130</v>
      </c>
      <c r="K37" s="14" t="s">
        <v>126</v>
      </c>
      <c r="L37" s="65"/>
    </row>
    <row r="38" s="28" customFormat="1" ht="65" customHeight="1" spans="1:12">
      <c r="A38" s="14">
        <v>21</v>
      </c>
      <c r="B38" s="14" t="s">
        <v>131</v>
      </c>
      <c r="C38" s="14" t="s">
        <v>126</v>
      </c>
      <c r="D38" s="14" t="s">
        <v>127</v>
      </c>
      <c r="E38" s="14" t="s">
        <v>132</v>
      </c>
      <c r="F38" s="16" t="s">
        <v>133</v>
      </c>
      <c r="G38" s="59">
        <v>186.65</v>
      </c>
      <c r="H38" s="14">
        <v>2022.6</v>
      </c>
      <c r="I38" s="14">
        <v>2022.12</v>
      </c>
      <c r="J38" s="16" t="s">
        <v>134</v>
      </c>
      <c r="K38" s="14" t="s">
        <v>126</v>
      </c>
      <c r="L38" s="65"/>
    </row>
    <row r="39" s="28" customFormat="1" ht="59.15" customHeight="1" spans="1:12">
      <c r="A39" s="14">
        <v>22</v>
      </c>
      <c r="B39" s="14" t="s">
        <v>135</v>
      </c>
      <c r="C39" s="14" t="s">
        <v>126</v>
      </c>
      <c r="D39" s="14" t="s">
        <v>127</v>
      </c>
      <c r="E39" s="14" t="s">
        <v>136</v>
      </c>
      <c r="F39" s="14" t="s">
        <v>137</v>
      </c>
      <c r="G39" s="59">
        <v>60.15</v>
      </c>
      <c r="H39" s="14">
        <v>2022.6</v>
      </c>
      <c r="I39" s="14">
        <v>2022.12</v>
      </c>
      <c r="J39" s="16" t="s">
        <v>138</v>
      </c>
      <c r="K39" s="14" t="s">
        <v>126</v>
      </c>
      <c r="L39" s="65"/>
    </row>
    <row r="40" s="28" customFormat="1" ht="68.15" customHeight="1" spans="1:12">
      <c r="A40" s="14">
        <v>23</v>
      </c>
      <c r="B40" s="14" t="s">
        <v>139</v>
      </c>
      <c r="C40" s="14" t="s">
        <v>126</v>
      </c>
      <c r="D40" s="14" t="s">
        <v>127</v>
      </c>
      <c r="E40" s="14" t="s">
        <v>140</v>
      </c>
      <c r="F40" s="14" t="s">
        <v>141</v>
      </c>
      <c r="G40" s="59">
        <v>65.45</v>
      </c>
      <c r="H40" s="14">
        <v>2022.6</v>
      </c>
      <c r="I40" s="14">
        <v>2022.12</v>
      </c>
      <c r="J40" s="16" t="s">
        <v>142</v>
      </c>
      <c r="K40" s="14" t="s">
        <v>126</v>
      </c>
      <c r="L40" s="65"/>
    </row>
    <row r="41" s="28" customFormat="1" ht="82" customHeight="1" spans="1:12">
      <c r="A41" s="14">
        <v>24</v>
      </c>
      <c r="B41" s="14" t="s">
        <v>143</v>
      </c>
      <c r="C41" s="14" t="s">
        <v>126</v>
      </c>
      <c r="D41" s="14" t="s">
        <v>127</v>
      </c>
      <c r="E41" s="14" t="s">
        <v>144</v>
      </c>
      <c r="F41" s="14" t="s">
        <v>145</v>
      </c>
      <c r="G41" s="60">
        <v>227.4</v>
      </c>
      <c r="H41" s="14">
        <v>2022.6</v>
      </c>
      <c r="I41" s="14">
        <v>2022.12</v>
      </c>
      <c r="J41" s="16" t="s">
        <v>146</v>
      </c>
      <c r="K41" s="14" t="s">
        <v>126</v>
      </c>
      <c r="L41" s="65"/>
    </row>
    <row r="42" s="28" customFormat="1" ht="60" customHeight="1" spans="1:12">
      <c r="A42" s="14">
        <v>25</v>
      </c>
      <c r="B42" s="14" t="s">
        <v>147</v>
      </c>
      <c r="C42" s="14" t="s">
        <v>126</v>
      </c>
      <c r="D42" s="14" t="s">
        <v>127</v>
      </c>
      <c r="E42" s="14" t="s">
        <v>148</v>
      </c>
      <c r="F42" s="14" t="s">
        <v>149</v>
      </c>
      <c r="G42" s="59">
        <v>148.69</v>
      </c>
      <c r="H42" s="14">
        <v>2022.6</v>
      </c>
      <c r="I42" s="14">
        <v>2022.12</v>
      </c>
      <c r="J42" s="16" t="s">
        <v>150</v>
      </c>
      <c r="K42" s="14" t="s">
        <v>126</v>
      </c>
      <c r="L42" s="65"/>
    </row>
    <row r="43" s="28" customFormat="1" ht="53" customHeight="1" spans="1:12">
      <c r="A43" s="14">
        <v>26</v>
      </c>
      <c r="B43" s="14" t="s">
        <v>151</v>
      </c>
      <c r="C43" s="14" t="s">
        <v>126</v>
      </c>
      <c r="D43" s="14" t="s">
        <v>127</v>
      </c>
      <c r="E43" s="14" t="s">
        <v>152</v>
      </c>
      <c r="F43" s="14" t="s">
        <v>153</v>
      </c>
      <c r="G43" s="61">
        <v>2.0517</v>
      </c>
      <c r="H43" s="14">
        <v>2022.6</v>
      </c>
      <c r="I43" s="14">
        <v>2022.12</v>
      </c>
      <c r="J43" s="16" t="s">
        <v>154</v>
      </c>
      <c r="K43" s="14" t="s">
        <v>126</v>
      </c>
      <c r="L43" s="65"/>
    </row>
    <row r="44" s="29" customFormat="1" ht="57.9" customHeight="1" spans="1:12">
      <c r="A44" s="12">
        <v>27</v>
      </c>
      <c r="B44" s="12" t="s">
        <v>155</v>
      </c>
      <c r="C44" s="12" t="s">
        <v>126</v>
      </c>
      <c r="D44" s="12" t="s">
        <v>127</v>
      </c>
      <c r="E44" s="12" t="s">
        <v>156</v>
      </c>
      <c r="F44" s="12" t="s">
        <v>157</v>
      </c>
      <c r="G44" s="25">
        <v>14.39</v>
      </c>
      <c r="H44" s="12">
        <v>2022.6</v>
      </c>
      <c r="I44" s="12">
        <v>2022.12</v>
      </c>
      <c r="J44" s="12" t="s">
        <v>158</v>
      </c>
      <c r="K44" s="12" t="s">
        <v>126</v>
      </c>
      <c r="L44" s="22"/>
    </row>
    <row r="45" s="29" customFormat="1" ht="50" customHeight="1" spans="1:12">
      <c r="A45" s="12">
        <v>28</v>
      </c>
      <c r="B45" s="12" t="s">
        <v>159</v>
      </c>
      <c r="C45" s="12" t="s">
        <v>126</v>
      </c>
      <c r="D45" s="12" t="s">
        <v>127</v>
      </c>
      <c r="E45" s="12" t="s">
        <v>160</v>
      </c>
      <c r="F45" s="12" t="s">
        <v>161</v>
      </c>
      <c r="G45" s="25">
        <v>137.07</v>
      </c>
      <c r="H45" s="12">
        <v>2022.6</v>
      </c>
      <c r="I45" s="12">
        <v>2022.12</v>
      </c>
      <c r="J45" s="13" t="s">
        <v>162</v>
      </c>
      <c r="K45" s="12" t="s">
        <v>126</v>
      </c>
      <c r="L45" s="22"/>
    </row>
    <row r="46" s="29" customFormat="1" ht="50" customHeight="1" spans="1:12">
      <c r="A46" s="12">
        <v>29</v>
      </c>
      <c r="B46" s="12" t="s">
        <v>163</v>
      </c>
      <c r="C46" s="12" t="s">
        <v>126</v>
      </c>
      <c r="D46" s="12" t="s">
        <v>127</v>
      </c>
      <c r="E46" s="12" t="s">
        <v>164</v>
      </c>
      <c r="F46" s="12" t="s">
        <v>165</v>
      </c>
      <c r="G46" s="25">
        <v>168.57</v>
      </c>
      <c r="H46" s="12">
        <v>2022.6</v>
      </c>
      <c r="I46" s="12">
        <v>2022.12</v>
      </c>
      <c r="J46" s="13" t="s">
        <v>162</v>
      </c>
      <c r="K46" s="12" t="s">
        <v>126</v>
      </c>
      <c r="L46" s="22"/>
    </row>
    <row r="47" s="29" customFormat="1" ht="45" customHeight="1" spans="1:12">
      <c r="A47" s="12">
        <v>30</v>
      </c>
      <c r="B47" s="12" t="s">
        <v>166</v>
      </c>
      <c r="C47" s="12" t="s">
        <v>126</v>
      </c>
      <c r="D47" s="12" t="s">
        <v>127</v>
      </c>
      <c r="E47" s="12" t="s">
        <v>167</v>
      </c>
      <c r="F47" s="12" t="s">
        <v>168</v>
      </c>
      <c r="G47" s="25">
        <v>31.18</v>
      </c>
      <c r="H47" s="12">
        <v>2022.6</v>
      </c>
      <c r="I47" s="12">
        <v>2022.12</v>
      </c>
      <c r="J47" s="12" t="s">
        <v>169</v>
      </c>
      <c r="K47" s="12" t="s">
        <v>126</v>
      </c>
      <c r="L47" s="22"/>
    </row>
    <row r="48" s="2" customFormat="1" ht="69" customHeight="1" spans="1:16">
      <c r="A48" s="12">
        <v>31</v>
      </c>
      <c r="B48" s="12" t="s">
        <v>170</v>
      </c>
      <c r="C48" s="12" t="s">
        <v>126</v>
      </c>
      <c r="D48" s="12" t="s">
        <v>127</v>
      </c>
      <c r="E48" s="12" t="s">
        <v>171</v>
      </c>
      <c r="F48" s="12" t="s">
        <v>172</v>
      </c>
      <c r="G48" s="62">
        <v>297.2</v>
      </c>
      <c r="H48" s="12">
        <v>2023.6</v>
      </c>
      <c r="I48" s="12">
        <v>2023.12</v>
      </c>
      <c r="J48" s="12" t="s">
        <v>173</v>
      </c>
      <c r="K48" s="12" t="s">
        <v>126</v>
      </c>
      <c r="M48" s="22"/>
      <c r="O48" s="23"/>
      <c r="P48" s="24"/>
    </row>
    <row r="49" customFormat="1" ht="59.15" customHeight="1" spans="1:11">
      <c r="A49" s="12">
        <v>32</v>
      </c>
      <c r="B49" s="12" t="s">
        <v>174</v>
      </c>
      <c r="C49" s="12" t="s">
        <v>39</v>
      </c>
      <c r="D49" s="12" t="s">
        <v>23</v>
      </c>
      <c r="E49" s="12" t="s">
        <v>175</v>
      </c>
      <c r="F49" s="12" t="s">
        <v>176</v>
      </c>
      <c r="G49" s="63">
        <v>159.718156</v>
      </c>
      <c r="H49" s="12">
        <v>2022.5</v>
      </c>
      <c r="I49" s="12">
        <v>2022.12</v>
      </c>
      <c r="J49" s="21" t="s">
        <v>177</v>
      </c>
      <c r="K49" s="12" t="s">
        <v>39</v>
      </c>
    </row>
    <row r="50" customFormat="1" ht="55" customHeight="1" spans="1:11">
      <c r="A50" s="12">
        <v>33</v>
      </c>
      <c r="B50" s="12" t="s">
        <v>178</v>
      </c>
      <c r="C50" s="12" t="s">
        <v>39</v>
      </c>
      <c r="D50" s="12" t="s">
        <v>23</v>
      </c>
      <c r="E50" s="12" t="s">
        <v>179</v>
      </c>
      <c r="F50" s="13" t="s">
        <v>180</v>
      </c>
      <c r="G50" s="63">
        <v>118.336386</v>
      </c>
      <c r="H50" s="12">
        <v>2022.5</v>
      </c>
      <c r="I50" s="12">
        <v>2022.12</v>
      </c>
      <c r="J50" s="21" t="s">
        <v>181</v>
      </c>
      <c r="K50" s="12" t="s">
        <v>39</v>
      </c>
    </row>
    <row r="51" customFormat="1" ht="104" customHeight="1" spans="1:11">
      <c r="A51" s="12">
        <v>34</v>
      </c>
      <c r="B51" s="12" t="s">
        <v>182</v>
      </c>
      <c r="C51" s="12" t="s">
        <v>39</v>
      </c>
      <c r="D51" s="12" t="s">
        <v>23</v>
      </c>
      <c r="E51" s="12" t="s">
        <v>183</v>
      </c>
      <c r="F51" s="13" t="s">
        <v>184</v>
      </c>
      <c r="G51" s="64">
        <v>50.2773</v>
      </c>
      <c r="H51" s="12">
        <v>2022.3</v>
      </c>
      <c r="I51" s="12">
        <v>2023.3</v>
      </c>
      <c r="J51" s="21" t="s">
        <v>185</v>
      </c>
      <c r="K51" s="12" t="s">
        <v>39</v>
      </c>
    </row>
    <row r="52" customFormat="1" ht="78" customHeight="1" spans="1:11">
      <c r="A52" s="12">
        <v>35</v>
      </c>
      <c r="B52" s="12" t="s">
        <v>186</v>
      </c>
      <c r="C52" s="12" t="s">
        <v>39</v>
      </c>
      <c r="D52" s="12" t="s">
        <v>23</v>
      </c>
      <c r="E52" s="12" t="s">
        <v>187</v>
      </c>
      <c r="F52" s="12" t="s">
        <v>188</v>
      </c>
      <c r="G52" s="63">
        <v>106.389913</v>
      </c>
      <c r="H52" s="12">
        <v>2022.7</v>
      </c>
      <c r="I52" s="12">
        <v>2022.12</v>
      </c>
      <c r="J52" s="21" t="s">
        <v>189</v>
      </c>
      <c r="K52" s="12" t="s">
        <v>39</v>
      </c>
    </row>
    <row r="53" customFormat="1" ht="69" customHeight="1" spans="1:11">
      <c r="A53" s="12">
        <v>36</v>
      </c>
      <c r="B53" s="12" t="s">
        <v>190</v>
      </c>
      <c r="C53" s="12" t="s">
        <v>39</v>
      </c>
      <c r="D53" s="12" t="s">
        <v>23</v>
      </c>
      <c r="E53" s="12" t="s">
        <v>191</v>
      </c>
      <c r="F53" s="13" t="s">
        <v>192</v>
      </c>
      <c r="G53" s="57">
        <v>165</v>
      </c>
      <c r="H53" s="12">
        <v>2022</v>
      </c>
      <c r="I53" s="12">
        <v>2022</v>
      </c>
      <c r="J53" s="21" t="s">
        <v>193</v>
      </c>
      <c r="K53" s="12" t="s">
        <v>39</v>
      </c>
    </row>
    <row r="54" s="45" customFormat="1" ht="69" customHeight="1" spans="1:11">
      <c r="A54" s="12">
        <v>37</v>
      </c>
      <c r="B54" s="12" t="s">
        <v>194</v>
      </c>
      <c r="C54" s="12" t="s">
        <v>39</v>
      </c>
      <c r="D54" s="12" t="s">
        <v>195</v>
      </c>
      <c r="E54" s="12" t="s">
        <v>187</v>
      </c>
      <c r="F54" s="12" t="s">
        <v>196</v>
      </c>
      <c r="G54" s="63">
        <v>310.496209</v>
      </c>
      <c r="H54" s="12">
        <v>2022</v>
      </c>
      <c r="I54" s="12">
        <v>2022</v>
      </c>
      <c r="J54" s="21" t="s">
        <v>197</v>
      </c>
      <c r="K54" s="12" t="s">
        <v>39</v>
      </c>
    </row>
    <row r="55" customFormat="1" ht="72" customHeight="1" spans="1:11">
      <c r="A55" s="12">
        <v>38</v>
      </c>
      <c r="B55" s="12" t="s">
        <v>198</v>
      </c>
      <c r="C55" s="12" t="s">
        <v>39</v>
      </c>
      <c r="D55" s="12" t="s">
        <v>127</v>
      </c>
      <c r="E55" s="12" t="s">
        <v>199</v>
      </c>
      <c r="F55" s="13" t="s">
        <v>200</v>
      </c>
      <c r="G55" s="63">
        <v>339.024834</v>
      </c>
      <c r="H55" s="12">
        <v>2023.8</v>
      </c>
      <c r="I55" s="12">
        <v>2023.12</v>
      </c>
      <c r="J55" s="13" t="s">
        <v>201</v>
      </c>
      <c r="K55" s="12" t="s">
        <v>39</v>
      </c>
    </row>
    <row r="56" customFormat="1" ht="68.15" customHeight="1" spans="1:11">
      <c r="A56" s="12">
        <v>39</v>
      </c>
      <c r="B56" s="12" t="s">
        <v>202</v>
      </c>
      <c r="C56" s="12" t="s">
        <v>39</v>
      </c>
      <c r="D56" s="12" t="s">
        <v>127</v>
      </c>
      <c r="E56" s="12" t="s">
        <v>203</v>
      </c>
      <c r="F56" s="12" t="s">
        <v>204</v>
      </c>
      <c r="G56" s="63">
        <v>344.11145</v>
      </c>
      <c r="H56" s="12">
        <v>2023</v>
      </c>
      <c r="I56" s="12">
        <v>2024</v>
      </c>
      <c r="J56" s="13" t="s">
        <v>205</v>
      </c>
      <c r="K56" s="12" t="s">
        <v>39</v>
      </c>
    </row>
    <row r="57" customFormat="1" ht="138.9" customHeight="1" spans="1:11">
      <c r="A57" s="12">
        <v>40</v>
      </c>
      <c r="B57" s="33" t="s">
        <v>206</v>
      </c>
      <c r="C57" s="33" t="s">
        <v>39</v>
      </c>
      <c r="D57" s="33" t="s">
        <v>127</v>
      </c>
      <c r="E57" s="33" t="s">
        <v>207</v>
      </c>
      <c r="F57" s="34" t="s">
        <v>208</v>
      </c>
      <c r="G57" s="63">
        <v>325.149142</v>
      </c>
      <c r="H57" s="33" t="s">
        <v>209</v>
      </c>
      <c r="I57" s="33" t="s">
        <v>210</v>
      </c>
      <c r="J57" s="34" t="s">
        <v>211</v>
      </c>
      <c r="K57" s="33" t="s">
        <v>39</v>
      </c>
    </row>
    <row r="58" customFormat="1" ht="76" customHeight="1" spans="1:11">
      <c r="A58" s="14">
        <v>41</v>
      </c>
      <c r="B58" s="33" t="s">
        <v>212</v>
      </c>
      <c r="C58" s="33" t="s">
        <v>39</v>
      </c>
      <c r="D58" s="33" t="s">
        <v>127</v>
      </c>
      <c r="E58" s="33" t="s">
        <v>213</v>
      </c>
      <c r="F58" s="33" t="s">
        <v>214</v>
      </c>
      <c r="G58" s="63">
        <v>309.209677</v>
      </c>
      <c r="H58" s="33">
        <v>2023.3</v>
      </c>
      <c r="I58" s="33">
        <v>2023.7</v>
      </c>
      <c r="J58" s="34" t="s">
        <v>215</v>
      </c>
      <c r="K58" s="14" t="s">
        <v>39</v>
      </c>
    </row>
    <row r="59" customFormat="1" ht="73" customHeight="1" spans="1:11">
      <c r="A59" s="12">
        <v>42</v>
      </c>
      <c r="B59" s="12" t="s">
        <v>216</v>
      </c>
      <c r="C59" s="12" t="s">
        <v>39</v>
      </c>
      <c r="D59" s="12" t="s">
        <v>23</v>
      </c>
      <c r="E59" s="12" t="s">
        <v>217</v>
      </c>
      <c r="F59" s="12" t="s">
        <v>218</v>
      </c>
      <c r="G59" s="63">
        <v>275.777666</v>
      </c>
      <c r="H59" s="12">
        <v>2023.4</v>
      </c>
      <c r="I59" s="12">
        <v>2023.1</v>
      </c>
      <c r="J59" s="13" t="s">
        <v>219</v>
      </c>
      <c r="K59" s="12" t="s">
        <v>39</v>
      </c>
    </row>
    <row r="60" customFormat="1" ht="142" customHeight="1" spans="1:11">
      <c r="A60" s="12">
        <v>43</v>
      </c>
      <c r="B60" s="12" t="s">
        <v>220</v>
      </c>
      <c r="C60" s="12" t="s">
        <v>39</v>
      </c>
      <c r="D60" s="12" t="s">
        <v>127</v>
      </c>
      <c r="E60" s="12" t="s">
        <v>221</v>
      </c>
      <c r="F60" s="13" t="s">
        <v>222</v>
      </c>
      <c r="G60" s="63">
        <v>336.485393</v>
      </c>
      <c r="H60" s="12" t="s">
        <v>209</v>
      </c>
      <c r="I60" s="12" t="s">
        <v>210</v>
      </c>
      <c r="J60" s="13" t="s">
        <v>223</v>
      </c>
      <c r="K60" s="12" t="s">
        <v>39</v>
      </c>
    </row>
    <row r="61" customFormat="1" ht="79" customHeight="1" spans="1:11">
      <c r="A61" s="12">
        <v>44</v>
      </c>
      <c r="B61" s="33" t="s">
        <v>224</v>
      </c>
      <c r="C61" s="33" t="s">
        <v>39</v>
      </c>
      <c r="D61" s="33" t="s">
        <v>23</v>
      </c>
      <c r="E61" s="33" t="s">
        <v>225</v>
      </c>
      <c r="F61" s="34" t="s">
        <v>226</v>
      </c>
      <c r="G61" s="64">
        <v>83.7266</v>
      </c>
      <c r="H61" s="33" t="s">
        <v>209</v>
      </c>
      <c r="I61" s="33" t="s">
        <v>210</v>
      </c>
      <c r="J61" s="34" t="s">
        <v>227</v>
      </c>
      <c r="K61" s="33" t="s">
        <v>39</v>
      </c>
    </row>
    <row r="62" customFormat="1" ht="111" customHeight="1" spans="1:11">
      <c r="A62" s="12">
        <v>45</v>
      </c>
      <c r="B62" s="12" t="s">
        <v>228</v>
      </c>
      <c r="C62" s="12" t="s">
        <v>39</v>
      </c>
      <c r="D62" s="12" t="s">
        <v>23</v>
      </c>
      <c r="E62" s="12" t="s">
        <v>229</v>
      </c>
      <c r="F62" s="13" t="s">
        <v>230</v>
      </c>
      <c r="G62" s="62">
        <v>49.3</v>
      </c>
      <c r="H62" s="12" t="s">
        <v>231</v>
      </c>
      <c r="I62" s="12" t="s">
        <v>210</v>
      </c>
      <c r="J62" s="13" t="s">
        <v>232</v>
      </c>
      <c r="K62" s="33" t="s">
        <v>39</v>
      </c>
    </row>
    <row r="63" ht="54" customHeight="1" spans="1:13">
      <c r="A63" s="12">
        <v>46</v>
      </c>
      <c r="B63" s="12" t="s">
        <v>233</v>
      </c>
      <c r="C63" s="12" t="s">
        <v>39</v>
      </c>
      <c r="D63" s="12" t="s">
        <v>23</v>
      </c>
      <c r="E63" s="12" t="s">
        <v>234</v>
      </c>
      <c r="F63" s="12" t="s">
        <v>235</v>
      </c>
      <c r="G63" s="12">
        <v>171.3752</v>
      </c>
      <c r="H63" s="12">
        <v>2023</v>
      </c>
      <c r="I63" s="12">
        <v>2023</v>
      </c>
      <c r="J63" s="21" t="s">
        <v>236</v>
      </c>
      <c r="K63" s="12" t="s">
        <v>39</v>
      </c>
      <c r="M63" s="22"/>
    </row>
    <row r="64" ht="51" customHeight="1" spans="1:13">
      <c r="A64" s="12">
        <v>47</v>
      </c>
      <c r="B64" s="12" t="s">
        <v>237</v>
      </c>
      <c r="C64" s="12" t="s">
        <v>39</v>
      </c>
      <c r="D64" s="12" t="s">
        <v>23</v>
      </c>
      <c r="E64" s="12" t="s">
        <v>238</v>
      </c>
      <c r="F64" s="13" t="s">
        <v>239</v>
      </c>
      <c r="G64" s="12">
        <v>76.38</v>
      </c>
      <c r="H64" s="12">
        <v>2023.5</v>
      </c>
      <c r="I64" s="25">
        <v>2023.1</v>
      </c>
      <c r="J64" s="21" t="s">
        <v>240</v>
      </c>
      <c r="K64" s="12" t="s">
        <v>39</v>
      </c>
      <c r="M64" s="22"/>
    </row>
    <row r="65" ht="55" customHeight="1" spans="1:11">
      <c r="A65" s="11" t="s">
        <v>241</v>
      </c>
      <c r="B65" s="11" t="s">
        <v>242</v>
      </c>
      <c r="C65" s="11">
        <v>1</v>
      </c>
      <c r="D65" s="11"/>
      <c r="E65" s="11"/>
      <c r="F65" s="11"/>
      <c r="G65" s="53">
        <v>128.52</v>
      </c>
      <c r="H65" s="11"/>
      <c r="I65" s="11"/>
      <c r="J65" s="11"/>
      <c r="K65" s="11"/>
    </row>
    <row r="66" ht="84" customHeight="1" spans="1:11">
      <c r="A66" s="12">
        <v>1</v>
      </c>
      <c r="B66" s="12" t="s">
        <v>243</v>
      </c>
      <c r="C66" s="12" t="s">
        <v>22</v>
      </c>
      <c r="D66" s="12" t="s">
        <v>28</v>
      </c>
      <c r="E66" s="12" t="s">
        <v>244</v>
      </c>
      <c r="F66" s="13" t="s">
        <v>245</v>
      </c>
      <c r="G66" s="25">
        <v>128.52</v>
      </c>
      <c r="H66" s="12">
        <v>2020.1</v>
      </c>
      <c r="I66" s="12">
        <v>2020.12</v>
      </c>
      <c r="J66" s="12" t="s">
        <v>246</v>
      </c>
      <c r="K66" s="12" t="s">
        <v>22</v>
      </c>
    </row>
    <row r="67" ht="42.9" customHeight="1" spans="1:11">
      <c r="A67" s="11" t="s">
        <v>247</v>
      </c>
      <c r="B67" s="11" t="s">
        <v>248</v>
      </c>
      <c r="C67" s="11" t="s">
        <v>18</v>
      </c>
      <c r="D67" s="11">
        <f>SUM(D68:D73)</f>
        <v>51</v>
      </c>
      <c r="E67" s="11"/>
      <c r="F67" s="11"/>
      <c r="G67" s="54">
        <f>SUM(G68:G73)</f>
        <v>3750.314935</v>
      </c>
      <c r="H67" s="11"/>
      <c r="I67" s="11"/>
      <c r="J67" s="11"/>
      <c r="K67" s="11"/>
    </row>
    <row r="68" customFormat="1" ht="30" customHeight="1" spans="1:11">
      <c r="A68" s="14" t="s">
        <v>19</v>
      </c>
      <c r="B68" s="14" t="s">
        <v>249</v>
      </c>
      <c r="C68" s="14" t="s">
        <v>250</v>
      </c>
      <c r="D68" s="14">
        <v>30</v>
      </c>
      <c r="E68" s="14" t="s">
        <v>251</v>
      </c>
      <c r="F68" s="14"/>
      <c r="G68" s="58">
        <f>水利!G6</f>
        <v>2321.096945</v>
      </c>
      <c r="H68" s="14"/>
      <c r="I68" s="14"/>
      <c r="J68" s="14"/>
      <c r="K68" s="14"/>
    </row>
    <row r="69" ht="30" customHeight="1" spans="1:11">
      <c r="A69" s="12" t="s">
        <v>36</v>
      </c>
      <c r="B69" s="12" t="s">
        <v>252</v>
      </c>
      <c r="C69" s="12" t="s">
        <v>250</v>
      </c>
      <c r="D69" s="12">
        <v>9</v>
      </c>
      <c r="E69" s="12" t="s">
        <v>253</v>
      </c>
      <c r="F69" s="12"/>
      <c r="G69" s="63">
        <f>交通!G6</f>
        <v>539.726573</v>
      </c>
      <c r="H69" s="12"/>
      <c r="I69" s="12"/>
      <c r="J69" s="12"/>
      <c r="K69" s="12"/>
    </row>
    <row r="70" ht="30" customHeight="1" spans="1:11">
      <c r="A70" s="12" t="s">
        <v>54</v>
      </c>
      <c r="B70" s="12" t="s">
        <v>254</v>
      </c>
      <c r="C70" s="12" t="s">
        <v>250</v>
      </c>
      <c r="D70" s="12">
        <v>9</v>
      </c>
      <c r="E70" s="12" t="s">
        <v>255</v>
      </c>
      <c r="F70" s="12"/>
      <c r="G70" s="63">
        <f>乡村振兴局人居环境整治!G6</f>
        <v>517.771583</v>
      </c>
      <c r="H70" s="12"/>
      <c r="I70" s="12"/>
      <c r="J70" s="12"/>
      <c r="K70" s="12"/>
    </row>
    <row r="71" ht="50" customHeight="1" spans="1:11">
      <c r="A71" s="12" t="s">
        <v>241</v>
      </c>
      <c r="B71" s="12" t="s">
        <v>256</v>
      </c>
      <c r="C71" s="12" t="s">
        <v>257</v>
      </c>
      <c r="D71" s="12">
        <v>1</v>
      </c>
      <c r="E71" s="12" t="s">
        <v>234</v>
      </c>
      <c r="F71" s="12" t="s">
        <v>258</v>
      </c>
      <c r="G71" s="63">
        <v>114.269834</v>
      </c>
      <c r="H71" s="12">
        <v>2022</v>
      </c>
      <c r="I71" s="12">
        <v>2022</v>
      </c>
      <c r="J71" s="12" t="s">
        <v>259</v>
      </c>
      <c r="K71" s="12" t="s">
        <v>260</v>
      </c>
    </row>
    <row r="72" ht="50" customHeight="1" spans="1:11">
      <c r="A72" s="12" t="s">
        <v>261</v>
      </c>
      <c r="B72" s="12" t="s">
        <v>262</v>
      </c>
      <c r="C72" s="12" t="s">
        <v>263</v>
      </c>
      <c r="D72" s="12">
        <v>1</v>
      </c>
      <c r="E72" s="12" t="s">
        <v>264</v>
      </c>
      <c r="F72" s="12" t="s">
        <v>265</v>
      </c>
      <c r="G72" s="57">
        <v>240</v>
      </c>
      <c r="H72" s="12">
        <v>2022.3</v>
      </c>
      <c r="I72" s="12">
        <v>2023.11</v>
      </c>
      <c r="J72" s="12" t="s">
        <v>266</v>
      </c>
      <c r="K72" s="12" t="s">
        <v>263</v>
      </c>
    </row>
    <row r="73" customFormat="1" ht="79" customHeight="1" spans="1:11">
      <c r="A73" s="14" t="s">
        <v>267</v>
      </c>
      <c r="B73" s="14" t="s">
        <v>268</v>
      </c>
      <c r="C73" s="14" t="s">
        <v>48</v>
      </c>
      <c r="D73" s="14">
        <v>1</v>
      </c>
      <c r="E73" s="14" t="s">
        <v>269</v>
      </c>
      <c r="F73" s="16" t="s">
        <v>270</v>
      </c>
      <c r="G73" s="59">
        <v>17.45</v>
      </c>
      <c r="H73" s="14" t="s">
        <v>271</v>
      </c>
      <c r="I73" s="14" t="s">
        <v>272</v>
      </c>
      <c r="J73" s="16" t="s">
        <v>273</v>
      </c>
      <c r="K73" s="14" t="s">
        <v>48</v>
      </c>
    </row>
    <row r="74" ht="48" customHeight="1" spans="1:11">
      <c r="A74" s="11" t="s">
        <v>274</v>
      </c>
      <c r="B74" s="11" t="s">
        <v>275</v>
      </c>
      <c r="C74" s="11">
        <v>5</v>
      </c>
      <c r="D74" s="11"/>
      <c r="E74" s="11"/>
      <c r="F74" s="67"/>
      <c r="G74" s="68">
        <f>SUM(G75:G79)</f>
        <v>607.958881</v>
      </c>
      <c r="H74" s="69"/>
      <c r="I74" s="69"/>
      <c r="J74" s="67"/>
      <c r="K74" s="71"/>
    </row>
    <row r="75" ht="42" customHeight="1" spans="1:11">
      <c r="A75" s="12">
        <v>1</v>
      </c>
      <c r="B75" s="12" t="s">
        <v>276</v>
      </c>
      <c r="C75" s="12" t="s">
        <v>39</v>
      </c>
      <c r="D75" s="12" t="s">
        <v>23</v>
      </c>
      <c r="E75" s="12" t="s">
        <v>269</v>
      </c>
      <c r="F75" s="12" t="s">
        <v>277</v>
      </c>
      <c r="G75" s="25">
        <v>26.25</v>
      </c>
      <c r="H75" s="12">
        <v>2023.01</v>
      </c>
      <c r="I75" s="12">
        <v>2023.12</v>
      </c>
      <c r="J75" s="12" t="s">
        <v>278</v>
      </c>
      <c r="K75" s="12" t="s">
        <v>39</v>
      </c>
    </row>
    <row r="76" ht="60" customHeight="1" spans="1:11">
      <c r="A76" s="12">
        <v>2</v>
      </c>
      <c r="B76" s="12" t="s">
        <v>279</v>
      </c>
      <c r="C76" s="12" t="s">
        <v>280</v>
      </c>
      <c r="D76" s="12" t="s">
        <v>23</v>
      </c>
      <c r="E76" s="12" t="s">
        <v>269</v>
      </c>
      <c r="F76" s="13" t="s">
        <v>281</v>
      </c>
      <c r="G76" s="25">
        <v>131.84</v>
      </c>
      <c r="H76" s="12">
        <v>2023.1</v>
      </c>
      <c r="I76" s="12">
        <v>2023.12</v>
      </c>
      <c r="J76" s="13" t="s">
        <v>282</v>
      </c>
      <c r="K76" s="12" t="s">
        <v>280</v>
      </c>
    </row>
    <row r="77" ht="81" customHeight="1" spans="1:11">
      <c r="A77" s="12">
        <v>3</v>
      </c>
      <c r="B77" s="12" t="s">
        <v>283</v>
      </c>
      <c r="C77" s="12" t="s">
        <v>39</v>
      </c>
      <c r="D77" s="12" t="s">
        <v>23</v>
      </c>
      <c r="E77" s="12" t="s">
        <v>284</v>
      </c>
      <c r="F77" s="13" t="s">
        <v>285</v>
      </c>
      <c r="G77" s="63">
        <v>57.545795</v>
      </c>
      <c r="H77" s="12">
        <v>2022.1</v>
      </c>
      <c r="I77" s="12">
        <v>2022.12</v>
      </c>
      <c r="J77" s="13" t="s">
        <v>286</v>
      </c>
      <c r="K77" s="12" t="s">
        <v>39</v>
      </c>
    </row>
    <row r="78" ht="108.9" customHeight="1" spans="1:11">
      <c r="A78" s="12">
        <v>4</v>
      </c>
      <c r="B78" s="12" t="s">
        <v>287</v>
      </c>
      <c r="C78" s="12" t="s">
        <v>288</v>
      </c>
      <c r="D78" s="12" t="s">
        <v>23</v>
      </c>
      <c r="E78" s="12" t="s">
        <v>284</v>
      </c>
      <c r="F78" s="13" t="s">
        <v>289</v>
      </c>
      <c r="G78" s="63">
        <v>342.323086</v>
      </c>
      <c r="H78" s="12">
        <v>2022.9</v>
      </c>
      <c r="I78" s="12">
        <v>2023.12</v>
      </c>
      <c r="J78" s="13" t="s">
        <v>290</v>
      </c>
      <c r="K78" s="12" t="s">
        <v>288</v>
      </c>
    </row>
    <row r="79" ht="87" customHeight="1" spans="1:11">
      <c r="A79" s="12">
        <v>5</v>
      </c>
      <c r="B79" s="40" t="s">
        <v>291</v>
      </c>
      <c r="C79" s="40" t="s">
        <v>39</v>
      </c>
      <c r="D79" s="40" t="s">
        <v>28</v>
      </c>
      <c r="E79" s="40" t="s">
        <v>284</v>
      </c>
      <c r="F79" s="40" t="s">
        <v>291</v>
      </c>
      <c r="G79" s="70">
        <v>50</v>
      </c>
      <c r="H79" s="40">
        <v>2023.1</v>
      </c>
      <c r="I79" s="40">
        <v>2023.12</v>
      </c>
      <c r="J79" s="40" t="s">
        <v>292</v>
      </c>
      <c r="K79" s="40" t="s">
        <v>39</v>
      </c>
    </row>
  </sheetData>
  <mergeCells count="12">
    <mergeCell ref="A2:K2"/>
    <mergeCell ref="J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99937478012926" footer="0.0388840257417499"/>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opLeftCell="A37" workbookViewId="0">
      <selection activeCell="A34" sqref="$A34:$XFD35"/>
    </sheetView>
  </sheetViews>
  <sheetFormatPr defaultColWidth="9" defaultRowHeight="14.25"/>
  <cols>
    <col min="1" max="1" width="7.125" style="6" customWidth="1"/>
    <col min="2" max="2" width="24.125" style="29" customWidth="1"/>
    <col min="3" max="3" width="12.875" style="29" customWidth="1"/>
    <col min="4" max="4" width="7.875" style="29" customWidth="1"/>
    <col min="5" max="5" width="14.625" style="29" customWidth="1"/>
    <col min="6" max="6" width="49.375" style="29" customWidth="1"/>
    <col min="7" max="7" width="16" style="29" customWidth="1"/>
    <col min="8" max="9" width="11.625" style="29" customWidth="1"/>
    <col min="10" max="10" width="42" style="29" customWidth="1"/>
    <col min="11" max="11" width="10.125" style="29" customWidth="1"/>
    <col min="12" max="12" width="15.625" style="29" customWidth="1"/>
    <col min="13" max="13" width="14.875" style="29" customWidth="1"/>
    <col min="14" max="16384" width="9" style="29"/>
  </cols>
  <sheetData>
    <row r="1" ht="18.75" customHeight="1" spans="1:11">
      <c r="A1" s="3" t="s">
        <v>293</v>
      </c>
      <c r="B1" s="4"/>
      <c r="C1" s="4"/>
      <c r="D1" s="4"/>
      <c r="E1" s="4"/>
      <c r="F1" s="4"/>
      <c r="G1" s="4"/>
      <c r="H1" s="4"/>
      <c r="I1" s="4"/>
      <c r="J1" s="4"/>
      <c r="K1" s="4"/>
    </row>
    <row r="2" ht="40" customHeight="1" spans="1:11">
      <c r="A2" s="5" t="s">
        <v>294</v>
      </c>
      <c r="B2" s="5"/>
      <c r="C2" s="5"/>
      <c r="D2" s="5"/>
      <c r="E2" s="5"/>
      <c r="F2" s="5"/>
      <c r="G2" s="5"/>
      <c r="H2" s="5"/>
      <c r="I2" s="5"/>
      <c r="J2" s="5"/>
      <c r="K2" s="5"/>
    </row>
    <row r="3" ht="20.15" customHeight="1" spans="2:11">
      <c r="B3" s="30" t="s">
        <v>295</v>
      </c>
      <c r="C3" s="30"/>
      <c r="D3" s="30"/>
      <c r="E3" s="30"/>
      <c r="F3" s="30"/>
      <c r="G3" s="30"/>
      <c r="H3" s="30"/>
      <c r="I3" s="30"/>
      <c r="J3" s="30"/>
      <c r="K3" s="30"/>
    </row>
    <row r="4" ht="25" customHeight="1" spans="1:11">
      <c r="A4" s="8" t="s">
        <v>3</v>
      </c>
      <c r="B4" s="8" t="s">
        <v>4</v>
      </c>
      <c r="C4" s="8" t="s">
        <v>5</v>
      </c>
      <c r="D4" s="8" t="s">
        <v>6</v>
      </c>
      <c r="E4" s="8" t="s">
        <v>7</v>
      </c>
      <c r="F4" s="8" t="s">
        <v>8</v>
      </c>
      <c r="G4" s="9" t="s">
        <v>9</v>
      </c>
      <c r="H4" s="8" t="s">
        <v>10</v>
      </c>
      <c r="I4" s="8"/>
      <c r="J4" s="8" t="s">
        <v>11</v>
      </c>
      <c r="K4" s="8" t="s">
        <v>12</v>
      </c>
    </row>
    <row r="5" ht="25" customHeight="1" spans="1:11">
      <c r="A5" s="8"/>
      <c r="B5" s="8"/>
      <c r="C5" s="8"/>
      <c r="D5" s="8"/>
      <c r="E5" s="8"/>
      <c r="F5" s="8"/>
      <c r="G5" s="10"/>
      <c r="H5" s="8" t="s">
        <v>13</v>
      </c>
      <c r="I5" s="8" t="s">
        <v>14</v>
      </c>
      <c r="J5" s="8"/>
      <c r="K5" s="8"/>
    </row>
    <row r="6" s="27" customFormat="1" ht="42" customHeight="1" spans="1:11">
      <c r="A6" s="11" t="s">
        <v>19</v>
      </c>
      <c r="B6" s="11" t="s">
        <v>296</v>
      </c>
      <c r="C6" s="11" t="s">
        <v>297</v>
      </c>
      <c r="D6" s="11">
        <v>30</v>
      </c>
      <c r="E6" s="11"/>
      <c r="F6" s="11"/>
      <c r="G6" s="11">
        <f>G7+G25</f>
        <v>2321.096945</v>
      </c>
      <c r="H6" s="11"/>
      <c r="I6" s="11"/>
      <c r="J6" s="12"/>
      <c r="K6" s="12"/>
    </row>
    <row r="7" s="27" customFormat="1" ht="27" customHeight="1" spans="1:11">
      <c r="A7" s="11"/>
      <c r="B7" s="11" t="s">
        <v>298</v>
      </c>
      <c r="C7" s="11" t="s">
        <v>250</v>
      </c>
      <c r="D7" s="11">
        <v>14</v>
      </c>
      <c r="E7" s="11"/>
      <c r="F7" s="11"/>
      <c r="G7" s="11">
        <f>SUM(G8:G24)</f>
        <v>927.970279</v>
      </c>
      <c r="H7" s="11"/>
      <c r="I7" s="11"/>
      <c r="J7" s="11"/>
      <c r="K7" s="12"/>
    </row>
    <row r="8" ht="40" customHeight="1" spans="1:13">
      <c r="A8" s="12">
        <v>1</v>
      </c>
      <c r="B8" s="12" t="s">
        <v>299</v>
      </c>
      <c r="C8" s="12" t="s">
        <v>68</v>
      </c>
      <c r="D8" s="12" t="s">
        <v>28</v>
      </c>
      <c r="E8" s="12" t="s">
        <v>300</v>
      </c>
      <c r="F8" s="13" t="s">
        <v>301</v>
      </c>
      <c r="G8" s="12">
        <v>16.96021</v>
      </c>
      <c r="H8" s="12">
        <v>2021.7</v>
      </c>
      <c r="I8" s="12">
        <v>2021.12</v>
      </c>
      <c r="J8" s="12" t="s">
        <v>302</v>
      </c>
      <c r="K8" s="12" t="s">
        <v>68</v>
      </c>
      <c r="M8" s="22"/>
    </row>
    <row r="9" ht="40" customHeight="1" spans="1:13">
      <c r="A9" s="12">
        <v>2</v>
      </c>
      <c r="B9" s="12" t="s">
        <v>303</v>
      </c>
      <c r="C9" s="12" t="s">
        <v>68</v>
      </c>
      <c r="D9" s="12" t="s">
        <v>28</v>
      </c>
      <c r="E9" s="12" t="s">
        <v>304</v>
      </c>
      <c r="F9" s="12" t="s">
        <v>305</v>
      </c>
      <c r="G9" s="12">
        <v>17.503418</v>
      </c>
      <c r="H9" s="12">
        <v>2021.7</v>
      </c>
      <c r="I9" s="12">
        <v>2021.12</v>
      </c>
      <c r="J9" s="13" t="s">
        <v>306</v>
      </c>
      <c r="K9" s="12" t="s">
        <v>68</v>
      </c>
      <c r="M9" s="22"/>
    </row>
    <row r="10" ht="40" customHeight="1" spans="1:13">
      <c r="A10" s="12">
        <v>3</v>
      </c>
      <c r="B10" s="12" t="s">
        <v>307</v>
      </c>
      <c r="C10" s="12" t="s">
        <v>68</v>
      </c>
      <c r="D10" s="12" t="s">
        <v>28</v>
      </c>
      <c r="E10" s="12" t="s">
        <v>308</v>
      </c>
      <c r="F10" s="12" t="s">
        <v>309</v>
      </c>
      <c r="G10" s="12">
        <v>17</v>
      </c>
      <c r="H10" s="12">
        <v>2021.7</v>
      </c>
      <c r="I10" s="12">
        <v>2021.12</v>
      </c>
      <c r="J10" s="13" t="s">
        <v>310</v>
      </c>
      <c r="K10" s="12" t="s">
        <v>68</v>
      </c>
      <c r="M10" s="22"/>
    </row>
    <row r="11" ht="40" customHeight="1" spans="1:13">
      <c r="A11" s="12">
        <v>4</v>
      </c>
      <c r="B11" s="12" t="s">
        <v>311</v>
      </c>
      <c r="C11" s="12" t="s">
        <v>68</v>
      </c>
      <c r="D11" s="12" t="s">
        <v>28</v>
      </c>
      <c r="E11" s="12" t="s">
        <v>312</v>
      </c>
      <c r="F11" s="12" t="s">
        <v>313</v>
      </c>
      <c r="G11" s="12">
        <v>12.664013</v>
      </c>
      <c r="H11" s="12">
        <v>2021.7</v>
      </c>
      <c r="I11" s="12">
        <v>2021.12</v>
      </c>
      <c r="J11" s="13" t="s">
        <v>314</v>
      </c>
      <c r="K11" s="12" t="s">
        <v>68</v>
      </c>
      <c r="M11" s="22"/>
    </row>
    <row r="12" ht="40" customHeight="1" spans="1:13">
      <c r="A12" s="12">
        <v>5</v>
      </c>
      <c r="B12" s="12" t="s">
        <v>315</v>
      </c>
      <c r="C12" s="12" t="s">
        <v>68</v>
      </c>
      <c r="D12" s="12" t="s">
        <v>28</v>
      </c>
      <c r="E12" s="12" t="s">
        <v>316</v>
      </c>
      <c r="F12" s="13" t="s">
        <v>317</v>
      </c>
      <c r="G12" s="12">
        <v>46</v>
      </c>
      <c r="H12" s="12">
        <v>2021.7</v>
      </c>
      <c r="I12" s="12">
        <v>2021.12</v>
      </c>
      <c r="J12" s="13" t="s">
        <v>318</v>
      </c>
      <c r="K12" s="12" t="s">
        <v>68</v>
      </c>
      <c r="M12" s="22"/>
    </row>
    <row r="13" ht="40" customHeight="1" spans="1:13">
      <c r="A13" s="12">
        <v>6</v>
      </c>
      <c r="B13" s="12" t="s">
        <v>319</v>
      </c>
      <c r="C13" s="12" t="s">
        <v>68</v>
      </c>
      <c r="D13" s="12" t="s">
        <v>28</v>
      </c>
      <c r="E13" s="12" t="s">
        <v>320</v>
      </c>
      <c r="F13" s="12" t="s">
        <v>321</v>
      </c>
      <c r="G13" s="12">
        <v>15.091368</v>
      </c>
      <c r="H13" s="12">
        <v>2021.7</v>
      </c>
      <c r="I13" s="12">
        <v>2021.12</v>
      </c>
      <c r="J13" s="13" t="s">
        <v>322</v>
      </c>
      <c r="K13" s="12" t="s">
        <v>68</v>
      </c>
      <c r="M13" s="22"/>
    </row>
    <row r="14" ht="40" customHeight="1" spans="1:13">
      <c r="A14" s="12">
        <v>7</v>
      </c>
      <c r="B14" s="12" t="s">
        <v>323</v>
      </c>
      <c r="C14" s="12" t="s">
        <v>68</v>
      </c>
      <c r="D14" s="12" t="s">
        <v>28</v>
      </c>
      <c r="E14" s="12" t="s">
        <v>44</v>
      </c>
      <c r="F14" s="12" t="s">
        <v>324</v>
      </c>
      <c r="G14" s="12">
        <v>85.027344</v>
      </c>
      <c r="H14" s="12">
        <v>2021.7</v>
      </c>
      <c r="I14" s="12">
        <v>2021.12</v>
      </c>
      <c r="J14" s="12" t="s">
        <v>325</v>
      </c>
      <c r="K14" s="12" t="s">
        <v>68</v>
      </c>
      <c r="M14" s="22"/>
    </row>
    <row r="15" ht="40" customHeight="1" spans="1:13">
      <c r="A15" s="12">
        <v>8</v>
      </c>
      <c r="B15" s="12" t="s">
        <v>107</v>
      </c>
      <c r="C15" s="12" t="s">
        <v>68</v>
      </c>
      <c r="D15" s="12" t="s">
        <v>28</v>
      </c>
      <c r="E15" s="12" t="s">
        <v>326</v>
      </c>
      <c r="F15" s="12" t="s">
        <v>327</v>
      </c>
      <c r="G15" s="12">
        <v>9.87948</v>
      </c>
      <c r="H15" s="12">
        <v>2021.7</v>
      </c>
      <c r="I15" s="12">
        <v>2021.12</v>
      </c>
      <c r="J15" s="13" t="s">
        <v>328</v>
      </c>
      <c r="K15" s="12" t="s">
        <v>68</v>
      </c>
      <c r="M15" s="22"/>
    </row>
    <row r="16" ht="40" customHeight="1" spans="1:13">
      <c r="A16" s="12">
        <v>9</v>
      </c>
      <c r="B16" s="12" t="s">
        <v>329</v>
      </c>
      <c r="C16" s="12" t="s">
        <v>68</v>
      </c>
      <c r="D16" s="12" t="s">
        <v>28</v>
      </c>
      <c r="E16" s="12" t="s">
        <v>330</v>
      </c>
      <c r="F16" s="12" t="s">
        <v>331</v>
      </c>
      <c r="G16" s="12">
        <v>22.036962</v>
      </c>
      <c r="H16" s="12">
        <v>2021.7</v>
      </c>
      <c r="I16" s="12">
        <v>2021.12</v>
      </c>
      <c r="J16" s="13" t="s">
        <v>332</v>
      </c>
      <c r="K16" s="12" t="s">
        <v>68</v>
      </c>
      <c r="M16" s="22"/>
    </row>
    <row r="17" ht="40" customHeight="1" spans="1:13">
      <c r="A17" s="12">
        <v>10</v>
      </c>
      <c r="B17" s="12" t="s">
        <v>333</v>
      </c>
      <c r="C17" s="12" t="s">
        <v>68</v>
      </c>
      <c r="D17" s="12" t="s">
        <v>28</v>
      </c>
      <c r="E17" s="12" t="s">
        <v>334</v>
      </c>
      <c r="F17" s="12" t="s">
        <v>335</v>
      </c>
      <c r="G17" s="12">
        <v>10.806495</v>
      </c>
      <c r="H17" s="12">
        <v>2021.7</v>
      </c>
      <c r="I17" s="12">
        <v>2021.12</v>
      </c>
      <c r="J17" s="13" t="s">
        <v>336</v>
      </c>
      <c r="K17" s="12" t="s">
        <v>68</v>
      </c>
      <c r="M17" s="22"/>
    </row>
    <row r="18" ht="60" customHeight="1" spans="1:13">
      <c r="A18" s="12">
        <v>11</v>
      </c>
      <c r="B18" s="12" t="s">
        <v>337</v>
      </c>
      <c r="C18" s="12" t="s">
        <v>68</v>
      </c>
      <c r="D18" s="12" t="s">
        <v>28</v>
      </c>
      <c r="E18" s="12" t="s">
        <v>338</v>
      </c>
      <c r="F18" s="13" t="s">
        <v>339</v>
      </c>
      <c r="G18" s="12">
        <v>432.5</v>
      </c>
      <c r="H18" s="12">
        <v>2021.1</v>
      </c>
      <c r="I18" s="12">
        <v>2021.9</v>
      </c>
      <c r="J18" s="13" t="s">
        <v>340</v>
      </c>
      <c r="K18" s="12" t="s">
        <v>341</v>
      </c>
      <c r="M18" s="22"/>
    </row>
    <row r="19" ht="40" customHeight="1" spans="1:13">
      <c r="A19" s="12">
        <v>12</v>
      </c>
      <c r="B19" s="12" t="s">
        <v>342</v>
      </c>
      <c r="C19" s="12" t="s">
        <v>68</v>
      </c>
      <c r="D19" s="12" t="s">
        <v>28</v>
      </c>
      <c r="E19" s="12" t="s">
        <v>343</v>
      </c>
      <c r="F19" s="12" t="s">
        <v>344</v>
      </c>
      <c r="G19" s="12">
        <v>0.651309</v>
      </c>
      <c r="H19" s="12">
        <v>2021.8</v>
      </c>
      <c r="I19" s="12">
        <v>2021.12</v>
      </c>
      <c r="J19" s="13" t="s">
        <v>345</v>
      </c>
      <c r="K19" s="12" t="s">
        <v>68</v>
      </c>
      <c r="M19" s="22"/>
    </row>
    <row r="20" ht="40" customHeight="1" spans="1:14">
      <c r="A20" s="12">
        <v>13</v>
      </c>
      <c r="B20" s="12" t="s">
        <v>346</v>
      </c>
      <c r="C20" s="12" t="s">
        <v>68</v>
      </c>
      <c r="D20" s="12" t="s">
        <v>28</v>
      </c>
      <c r="E20" s="12" t="s">
        <v>347</v>
      </c>
      <c r="F20" s="12" t="s">
        <v>79</v>
      </c>
      <c r="G20" s="12">
        <v>31.269</v>
      </c>
      <c r="H20" s="12">
        <v>2021.6</v>
      </c>
      <c r="I20" s="12">
        <v>2021.12</v>
      </c>
      <c r="J20" s="12" t="s">
        <v>348</v>
      </c>
      <c r="K20" s="12" t="s">
        <v>68</v>
      </c>
      <c r="M20" s="22"/>
      <c r="N20" s="42"/>
    </row>
    <row r="21" ht="80" customHeight="1" spans="1:14">
      <c r="A21" s="12">
        <v>14</v>
      </c>
      <c r="B21" s="12" t="s">
        <v>349</v>
      </c>
      <c r="C21" s="12" t="s">
        <v>68</v>
      </c>
      <c r="D21" s="12" t="s">
        <v>28</v>
      </c>
      <c r="E21" s="12" t="s">
        <v>350</v>
      </c>
      <c r="F21" s="12" t="s">
        <v>351</v>
      </c>
      <c r="G21" s="12">
        <v>207.589692</v>
      </c>
      <c r="H21" s="12">
        <v>2021.7</v>
      </c>
      <c r="I21" s="12">
        <v>2021.12</v>
      </c>
      <c r="J21" s="13" t="s">
        <v>352</v>
      </c>
      <c r="K21" s="12" t="s">
        <v>68</v>
      </c>
      <c r="M21" s="22"/>
      <c r="N21" s="42"/>
    </row>
    <row r="22" s="37" customFormat="1" ht="102" customHeight="1" spans="1:11">
      <c r="A22" s="14">
        <v>15</v>
      </c>
      <c r="B22" s="39" t="s">
        <v>353</v>
      </c>
      <c r="C22" s="14" t="s">
        <v>68</v>
      </c>
      <c r="D22" s="14" t="s">
        <v>28</v>
      </c>
      <c r="E22" s="39" t="s">
        <v>354</v>
      </c>
      <c r="F22" s="16" t="s">
        <v>355</v>
      </c>
      <c r="G22" s="39">
        <v>0.7404</v>
      </c>
      <c r="H22" s="14">
        <v>2019.12</v>
      </c>
      <c r="I22" s="14">
        <v>2021.5</v>
      </c>
      <c r="J22" s="16" t="s">
        <v>356</v>
      </c>
      <c r="K22" s="14" t="s">
        <v>68</v>
      </c>
    </row>
    <row r="23" s="37" customFormat="1" ht="117" customHeight="1" spans="1:11">
      <c r="A23" s="14">
        <v>16</v>
      </c>
      <c r="B23" s="39" t="s">
        <v>357</v>
      </c>
      <c r="C23" s="14" t="s">
        <v>68</v>
      </c>
      <c r="D23" s="14" t="s">
        <v>28</v>
      </c>
      <c r="E23" s="39" t="s">
        <v>358</v>
      </c>
      <c r="F23" s="14" t="s">
        <v>359</v>
      </c>
      <c r="G23" s="39">
        <v>0.7594</v>
      </c>
      <c r="H23" s="14">
        <v>2020.7</v>
      </c>
      <c r="I23" s="14">
        <v>2020.11</v>
      </c>
      <c r="J23" s="14" t="s">
        <v>360</v>
      </c>
      <c r="K23" s="14" t="s">
        <v>68</v>
      </c>
    </row>
    <row r="24" s="37" customFormat="1" ht="61" customHeight="1" spans="1:11">
      <c r="A24" s="14">
        <v>17</v>
      </c>
      <c r="B24" s="39" t="s">
        <v>361</v>
      </c>
      <c r="C24" s="14" t="s">
        <v>68</v>
      </c>
      <c r="D24" s="14" t="s">
        <v>28</v>
      </c>
      <c r="E24" s="39" t="s">
        <v>362</v>
      </c>
      <c r="F24" s="14" t="s">
        <v>363</v>
      </c>
      <c r="G24" s="39">
        <v>1.491188</v>
      </c>
      <c r="H24" s="14">
        <v>2021.6</v>
      </c>
      <c r="I24" s="14">
        <v>2021.12</v>
      </c>
      <c r="J24" s="16" t="s">
        <v>364</v>
      </c>
      <c r="K24" s="14" t="s">
        <v>68</v>
      </c>
    </row>
    <row r="25" ht="27" customHeight="1" spans="1:14">
      <c r="A25" s="11"/>
      <c r="B25" s="11" t="s">
        <v>365</v>
      </c>
      <c r="C25" s="11" t="s">
        <v>250</v>
      </c>
      <c r="D25" s="11">
        <v>16</v>
      </c>
      <c r="E25" s="11"/>
      <c r="F25" s="11"/>
      <c r="G25" s="11">
        <f>SUM(G26:G39)</f>
        <v>1393.126666</v>
      </c>
      <c r="H25" s="11"/>
      <c r="I25" s="12"/>
      <c r="J25" s="12"/>
      <c r="K25" s="12"/>
      <c r="M25" s="22"/>
      <c r="N25" s="42"/>
    </row>
    <row r="26" ht="71" customHeight="1" spans="1:13">
      <c r="A26" s="12">
        <v>1</v>
      </c>
      <c r="B26" s="12" t="s">
        <v>366</v>
      </c>
      <c r="C26" s="12" t="s">
        <v>68</v>
      </c>
      <c r="D26" s="12" t="s">
        <v>28</v>
      </c>
      <c r="E26" s="12" t="s">
        <v>367</v>
      </c>
      <c r="F26" s="13" t="s">
        <v>368</v>
      </c>
      <c r="G26" s="12">
        <v>87.91886</v>
      </c>
      <c r="H26" s="12">
        <v>2021.7</v>
      </c>
      <c r="I26" s="12">
        <v>2021.12</v>
      </c>
      <c r="J26" s="13" t="s">
        <v>369</v>
      </c>
      <c r="K26" s="12" t="s">
        <v>68</v>
      </c>
      <c r="M26" s="22"/>
    </row>
    <row r="27" ht="40" customHeight="1" spans="1:13">
      <c r="A27" s="12">
        <v>2</v>
      </c>
      <c r="B27" s="12" t="s">
        <v>370</v>
      </c>
      <c r="C27" s="12" t="s">
        <v>68</v>
      </c>
      <c r="D27" s="12" t="s">
        <v>28</v>
      </c>
      <c r="E27" s="12" t="s">
        <v>371</v>
      </c>
      <c r="F27" s="13" t="s">
        <v>372</v>
      </c>
      <c r="G27" s="12">
        <v>14.60661</v>
      </c>
      <c r="H27" s="12">
        <v>2021.6</v>
      </c>
      <c r="I27" s="25">
        <v>2021.1</v>
      </c>
      <c r="J27" s="13" t="s">
        <v>373</v>
      </c>
      <c r="K27" s="12" t="s">
        <v>68</v>
      </c>
      <c r="M27" s="22"/>
    </row>
    <row r="28" ht="40" customHeight="1" spans="1:13">
      <c r="A28" s="12">
        <v>3</v>
      </c>
      <c r="B28" s="12" t="s">
        <v>374</v>
      </c>
      <c r="C28" s="12" t="s">
        <v>68</v>
      </c>
      <c r="D28" s="12" t="s">
        <v>23</v>
      </c>
      <c r="E28" s="12" t="s">
        <v>375</v>
      </c>
      <c r="F28" s="12" t="s">
        <v>376</v>
      </c>
      <c r="G28" s="12">
        <v>66.438539</v>
      </c>
      <c r="H28" s="12">
        <v>2022.6</v>
      </c>
      <c r="I28" s="12">
        <v>2022.12</v>
      </c>
      <c r="J28" s="13" t="s">
        <v>377</v>
      </c>
      <c r="K28" s="12" t="s">
        <v>68</v>
      </c>
      <c r="M28" s="22"/>
    </row>
    <row r="29" ht="71" customHeight="1" spans="1:14">
      <c r="A29" s="12">
        <v>4</v>
      </c>
      <c r="B29" s="12" t="s">
        <v>378</v>
      </c>
      <c r="C29" s="12" t="s">
        <v>68</v>
      </c>
      <c r="D29" s="12" t="s">
        <v>127</v>
      </c>
      <c r="E29" s="12" t="s">
        <v>379</v>
      </c>
      <c r="F29" s="13" t="s">
        <v>380</v>
      </c>
      <c r="G29" s="12">
        <v>99.717623</v>
      </c>
      <c r="H29" s="12">
        <v>2022.9</v>
      </c>
      <c r="I29" s="12">
        <v>2022.12</v>
      </c>
      <c r="J29" s="13" t="s">
        <v>381</v>
      </c>
      <c r="K29" s="12" t="s">
        <v>68</v>
      </c>
      <c r="N29" s="22"/>
    </row>
    <row r="30" ht="72" customHeight="1" spans="1:14">
      <c r="A30" s="12">
        <v>5</v>
      </c>
      <c r="B30" s="12" t="s">
        <v>382</v>
      </c>
      <c r="C30" s="12" t="s">
        <v>68</v>
      </c>
      <c r="D30" s="12" t="s">
        <v>127</v>
      </c>
      <c r="E30" s="12" t="s">
        <v>383</v>
      </c>
      <c r="F30" s="13" t="s">
        <v>384</v>
      </c>
      <c r="G30" s="12">
        <v>77.96156</v>
      </c>
      <c r="H30" s="12">
        <v>2022.9</v>
      </c>
      <c r="I30" s="12">
        <v>2022.12</v>
      </c>
      <c r="J30" s="13" t="s">
        <v>385</v>
      </c>
      <c r="K30" s="12" t="s">
        <v>68</v>
      </c>
      <c r="N30" s="22"/>
    </row>
    <row r="31" ht="60" customHeight="1" spans="1:13">
      <c r="A31" s="12">
        <v>6</v>
      </c>
      <c r="B31" s="12" t="s">
        <v>386</v>
      </c>
      <c r="C31" s="12" t="s">
        <v>68</v>
      </c>
      <c r="D31" s="12" t="s">
        <v>23</v>
      </c>
      <c r="E31" s="12" t="s">
        <v>387</v>
      </c>
      <c r="F31" s="13" t="s">
        <v>388</v>
      </c>
      <c r="G31" s="12">
        <v>26.448096</v>
      </c>
      <c r="H31" s="12">
        <v>2022.6</v>
      </c>
      <c r="I31" s="12">
        <v>2022.12</v>
      </c>
      <c r="J31" s="13" t="s">
        <v>389</v>
      </c>
      <c r="K31" s="12" t="s">
        <v>68</v>
      </c>
      <c r="M31" s="22"/>
    </row>
    <row r="32" ht="40" customHeight="1" spans="1:13">
      <c r="A32" s="12">
        <v>7</v>
      </c>
      <c r="B32" s="12" t="s">
        <v>390</v>
      </c>
      <c r="C32" s="12" t="s">
        <v>68</v>
      </c>
      <c r="D32" s="12" t="s">
        <v>23</v>
      </c>
      <c r="E32" s="12" t="s">
        <v>391</v>
      </c>
      <c r="F32" s="13" t="s">
        <v>392</v>
      </c>
      <c r="G32" s="12">
        <v>28.765133</v>
      </c>
      <c r="H32" s="12">
        <v>2022.6</v>
      </c>
      <c r="I32" s="12">
        <v>2022.12</v>
      </c>
      <c r="J32" s="13" t="s">
        <v>393</v>
      </c>
      <c r="K32" s="12" t="s">
        <v>68</v>
      </c>
      <c r="M32" s="22"/>
    </row>
    <row r="33" ht="66" customHeight="1" spans="1:13">
      <c r="A33" s="12">
        <v>8</v>
      </c>
      <c r="B33" s="12" t="s">
        <v>394</v>
      </c>
      <c r="C33" s="12" t="s">
        <v>68</v>
      </c>
      <c r="D33" s="12" t="s">
        <v>23</v>
      </c>
      <c r="E33" s="12" t="s">
        <v>395</v>
      </c>
      <c r="F33" s="13" t="s">
        <v>396</v>
      </c>
      <c r="G33" s="12">
        <v>20.527744</v>
      </c>
      <c r="H33" s="12">
        <v>2022.6</v>
      </c>
      <c r="I33" s="12">
        <v>2022.12</v>
      </c>
      <c r="J33" s="13" t="s">
        <v>397</v>
      </c>
      <c r="K33" s="12" t="s">
        <v>68</v>
      </c>
      <c r="M33" s="22"/>
    </row>
    <row r="34" s="38" customFormat="1" ht="40" customHeight="1" spans="1:13">
      <c r="A34" s="12">
        <v>9</v>
      </c>
      <c r="B34" s="12" t="s">
        <v>398</v>
      </c>
      <c r="C34" s="12" t="s">
        <v>68</v>
      </c>
      <c r="D34" s="12" t="s">
        <v>23</v>
      </c>
      <c r="E34" s="12" t="s">
        <v>399</v>
      </c>
      <c r="F34" s="13" t="s">
        <v>400</v>
      </c>
      <c r="G34" s="12">
        <v>169.244806</v>
      </c>
      <c r="H34" s="12">
        <v>2022.6</v>
      </c>
      <c r="I34" s="12">
        <v>2022.12</v>
      </c>
      <c r="J34" s="13" t="s">
        <v>401</v>
      </c>
      <c r="K34" s="12" t="s">
        <v>68</v>
      </c>
      <c r="M34" s="22"/>
    </row>
    <row r="35" ht="40" customHeight="1" spans="1:13">
      <c r="A35" s="12">
        <v>10</v>
      </c>
      <c r="B35" s="12" t="s">
        <v>402</v>
      </c>
      <c r="C35" s="12" t="s">
        <v>68</v>
      </c>
      <c r="D35" s="12" t="s">
        <v>127</v>
      </c>
      <c r="E35" s="12" t="s">
        <v>403</v>
      </c>
      <c r="F35" s="13" t="s">
        <v>404</v>
      </c>
      <c r="G35" s="12">
        <v>7.132605</v>
      </c>
      <c r="H35" s="12">
        <v>2022.6</v>
      </c>
      <c r="I35" s="12">
        <v>2022.12</v>
      </c>
      <c r="J35" s="13" t="s">
        <v>405</v>
      </c>
      <c r="K35" s="12" t="s">
        <v>68</v>
      </c>
      <c r="M35" s="22"/>
    </row>
    <row r="36" ht="75" customHeight="1" spans="1:13">
      <c r="A36" s="12">
        <v>11</v>
      </c>
      <c r="B36" s="12" t="s">
        <v>406</v>
      </c>
      <c r="C36" s="12" t="s">
        <v>68</v>
      </c>
      <c r="D36" s="12" t="s">
        <v>23</v>
      </c>
      <c r="E36" s="12" t="s">
        <v>407</v>
      </c>
      <c r="F36" s="12" t="s">
        <v>408</v>
      </c>
      <c r="G36" s="12">
        <v>75.03567</v>
      </c>
      <c r="H36" s="12">
        <v>2022.4</v>
      </c>
      <c r="I36" s="12">
        <v>2022.12</v>
      </c>
      <c r="J36" s="13" t="s">
        <v>409</v>
      </c>
      <c r="K36" s="12" t="s">
        <v>68</v>
      </c>
      <c r="M36" s="22"/>
    </row>
    <row r="37" ht="76" customHeight="1" spans="1:13">
      <c r="A37" s="12">
        <v>12</v>
      </c>
      <c r="B37" s="33" t="s">
        <v>410</v>
      </c>
      <c r="C37" s="33" t="s">
        <v>411</v>
      </c>
      <c r="D37" s="33" t="s">
        <v>23</v>
      </c>
      <c r="E37" s="40" t="s">
        <v>412</v>
      </c>
      <c r="F37" s="13" t="s">
        <v>413</v>
      </c>
      <c r="G37" s="12">
        <v>222</v>
      </c>
      <c r="H37" s="12" t="s">
        <v>414</v>
      </c>
      <c r="I37" s="12" t="s">
        <v>415</v>
      </c>
      <c r="J37" s="12" t="s">
        <v>416</v>
      </c>
      <c r="K37" s="12" t="s">
        <v>411</v>
      </c>
      <c r="L37"/>
      <c r="M37" s="22"/>
    </row>
    <row r="38" ht="101" customHeight="1" spans="1:15">
      <c r="A38" s="12">
        <v>13</v>
      </c>
      <c r="B38" s="12" t="s">
        <v>417</v>
      </c>
      <c r="C38" s="12" t="s">
        <v>411</v>
      </c>
      <c r="D38" s="12" t="s">
        <v>23</v>
      </c>
      <c r="E38" s="12" t="s">
        <v>140</v>
      </c>
      <c r="F38" s="13" t="s">
        <v>418</v>
      </c>
      <c r="G38" s="12">
        <v>319</v>
      </c>
      <c r="H38" s="12" t="s">
        <v>414</v>
      </c>
      <c r="I38" s="12" t="s">
        <v>415</v>
      </c>
      <c r="J38" s="12" t="s">
        <v>419</v>
      </c>
      <c r="K38" s="12" t="s">
        <v>411</v>
      </c>
      <c r="L38"/>
      <c r="M38" s="22"/>
      <c r="O38" s="43"/>
    </row>
    <row r="39" s="28" customFormat="1" ht="133" customHeight="1" spans="1:11">
      <c r="A39" s="14">
        <v>14</v>
      </c>
      <c r="B39" s="14" t="s">
        <v>420</v>
      </c>
      <c r="C39" s="15" t="s">
        <v>411</v>
      </c>
      <c r="D39" s="15" t="s">
        <v>23</v>
      </c>
      <c r="E39" s="14" t="s">
        <v>421</v>
      </c>
      <c r="F39" s="14" t="s">
        <v>422</v>
      </c>
      <c r="G39" s="15">
        <v>178.32942</v>
      </c>
      <c r="H39" s="41" t="s">
        <v>423</v>
      </c>
      <c r="I39" s="15">
        <v>2024.09</v>
      </c>
      <c r="J39" s="16" t="s">
        <v>424</v>
      </c>
      <c r="K39" s="14" t="s">
        <v>411</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32584792610229" footer="0.0388840257417499"/>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J15" sqref="J15"/>
    </sheetView>
  </sheetViews>
  <sheetFormatPr defaultColWidth="9" defaultRowHeight="14.25"/>
  <cols>
    <col min="1" max="1" width="7.375" style="6" customWidth="1"/>
    <col min="2" max="2" width="27.125" style="29" customWidth="1"/>
    <col min="3" max="3" width="10" style="29" customWidth="1"/>
    <col min="4" max="4" width="5.5" style="29" customWidth="1"/>
    <col min="5" max="5" width="12.875" style="29" customWidth="1"/>
    <col min="6" max="6" width="37.625" style="29" customWidth="1"/>
    <col min="7" max="7" width="14.875" style="29" customWidth="1"/>
    <col min="8" max="9" width="12.125" style="29" customWidth="1"/>
    <col min="10" max="10" width="39" style="29" customWidth="1"/>
    <col min="11" max="11" width="17.25" style="29" customWidth="1"/>
    <col min="12" max="12" width="17.375" style="29" customWidth="1"/>
    <col min="13" max="16384" width="9" style="29"/>
  </cols>
  <sheetData>
    <row r="1" ht="18.75" customHeight="1" spans="1:11">
      <c r="A1" s="3" t="s">
        <v>425</v>
      </c>
      <c r="B1" s="4"/>
      <c r="C1" s="4"/>
      <c r="D1" s="4"/>
      <c r="E1" s="4"/>
      <c r="F1" s="4"/>
      <c r="G1" s="4"/>
      <c r="H1" s="4"/>
      <c r="I1" s="4"/>
      <c r="J1" s="4"/>
      <c r="K1" s="4"/>
    </row>
    <row r="2" ht="34" customHeight="1" spans="1:11">
      <c r="A2" s="5" t="s">
        <v>426</v>
      </c>
      <c r="B2" s="5"/>
      <c r="C2" s="5"/>
      <c r="D2" s="5"/>
      <c r="E2" s="5"/>
      <c r="F2" s="5"/>
      <c r="G2" s="5"/>
      <c r="H2" s="5"/>
      <c r="I2" s="5"/>
      <c r="J2" s="5"/>
      <c r="K2" s="5"/>
    </row>
    <row r="3" ht="20.15" customHeight="1" spans="1:11">
      <c r="A3" s="30" t="s">
        <v>295</v>
      </c>
      <c r="B3" s="30"/>
      <c r="C3" s="30"/>
      <c r="D3" s="30"/>
      <c r="E3" s="30"/>
      <c r="F3" s="30"/>
      <c r="G3" s="30"/>
      <c r="H3" s="30"/>
      <c r="I3" s="30"/>
      <c r="J3" s="30"/>
      <c r="K3" s="30"/>
    </row>
    <row r="4" ht="25" customHeight="1" spans="1:12">
      <c r="A4" s="8" t="s">
        <v>3</v>
      </c>
      <c r="B4" s="8" t="s">
        <v>4</v>
      </c>
      <c r="C4" s="8" t="s">
        <v>5</v>
      </c>
      <c r="D4" s="8" t="s">
        <v>6</v>
      </c>
      <c r="E4" s="8" t="s">
        <v>7</v>
      </c>
      <c r="F4" s="8" t="s">
        <v>8</v>
      </c>
      <c r="G4" s="31" t="s">
        <v>9</v>
      </c>
      <c r="H4" s="8" t="s">
        <v>10</v>
      </c>
      <c r="I4" s="8"/>
      <c r="J4" s="8" t="s">
        <v>11</v>
      </c>
      <c r="K4" s="8" t="s">
        <v>12</v>
      </c>
      <c r="L4" s="35"/>
    </row>
    <row r="5" ht="25" customHeight="1" spans="1:11">
      <c r="A5" s="8"/>
      <c r="B5" s="8"/>
      <c r="C5" s="8"/>
      <c r="D5" s="8"/>
      <c r="E5" s="8"/>
      <c r="F5" s="8"/>
      <c r="G5" s="32"/>
      <c r="H5" s="8" t="s">
        <v>13</v>
      </c>
      <c r="I5" s="8" t="s">
        <v>14</v>
      </c>
      <c r="J5" s="8"/>
      <c r="K5" s="8"/>
    </row>
    <row r="6" s="27" customFormat="1" ht="46" customHeight="1" spans="1:11">
      <c r="A6" s="11" t="s">
        <v>36</v>
      </c>
      <c r="B6" s="11" t="s">
        <v>427</v>
      </c>
      <c r="C6" s="11" t="s">
        <v>18</v>
      </c>
      <c r="D6" s="11">
        <v>9</v>
      </c>
      <c r="E6" s="11"/>
      <c r="F6" s="11"/>
      <c r="G6" s="11">
        <f>SUM(G7:G17)</f>
        <v>539.726573</v>
      </c>
      <c r="H6" s="11"/>
      <c r="I6" s="11"/>
      <c r="J6" s="36"/>
      <c r="K6" s="36"/>
    </row>
    <row r="7" ht="46" customHeight="1" spans="1:12">
      <c r="A7" s="33">
        <v>1</v>
      </c>
      <c r="B7" s="33" t="s">
        <v>428</v>
      </c>
      <c r="C7" s="33" t="s">
        <v>126</v>
      </c>
      <c r="D7" s="33" t="s">
        <v>28</v>
      </c>
      <c r="E7" s="33" t="s">
        <v>429</v>
      </c>
      <c r="F7" s="33" t="s">
        <v>430</v>
      </c>
      <c r="G7" s="33">
        <v>45</v>
      </c>
      <c r="H7" s="33">
        <v>2021.1</v>
      </c>
      <c r="I7" s="33">
        <v>2021.12</v>
      </c>
      <c r="J7" s="33" t="s">
        <v>431</v>
      </c>
      <c r="K7" s="33" t="s">
        <v>432</v>
      </c>
      <c r="L7" s="22"/>
    </row>
    <row r="8" ht="46" customHeight="1" spans="1:12">
      <c r="A8" s="33">
        <v>2</v>
      </c>
      <c r="B8" s="33" t="s">
        <v>433</v>
      </c>
      <c r="C8" s="33" t="s">
        <v>126</v>
      </c>
      <c r="D8" s="33" t="s">
        <v>28</v>
      </c>
      <c r="E8" s="33" t="s">
        <v>434</v>
      </c>
      <c r="F8" s="33" t="s">
        <v>435</v>
      </c>
      <c r="G8" s="33">
        <v>45.745973</v>
      </c>
      <c r="H8" s="33">
        <v>2021.1</v>
      </c>
      <c r="I8" s="33">
        <v>2021.12</v>
      </c>
      <c r="J8" s="33" t="s">
        <v>436</v>
      </c>
      <c r="K8" s="33" t="s">
        <v>437</v>
      </c>
      <c r="L8" s="22"/>
    </row>
    <row r="9" ht="46" customHeight="1" spans="1:12">
      <c r="A9" s="33">
        <v>3</v>
      </c>
      <c r="B9" s="33" t="s">
        <v>438</v>
      </c>
      <c r="C9" s="33" t="s">
        <v>126</v>
      </c>
      <c r="D9" s="33" t="s">
        <v>28</v>
      </c>
      <c r="E9" s="33" t="s">
        <v>439</v>
      </c>
      <c r="F9" s="33" t="s">
        <v>440</v>
      </c>
      <c r="G9" s="33">
        <v>43.3438</v>
      </c>
      <c r="H9" s="33">
        <v>2021.1</v>
      </c>
      <c r="I9" s="33">
        <v>2021.12</v>
      </c>
      <c r="J9" s="33" t="s">
        <v>441</v>
      </c>
      <c r="K9" s="33" t="s">
        <v>442</v>
      </c>
      <c r="L9" s="22"/>
    </row>
    <row r="10" ht="46" customHeight="1" spans="1:12">
      <c r="A10" s="33">
        <v>4</v>
      </c>
      <c r="B10" s="33" t="s">
        <v>443</v>
      </c>
      <c r="C10" s="33" t="s">
        <v>126</v>
      </c>
      <c r="D10" s="33" t="s">
        <v>28</v>
      </c>
      <c r="E10" s="33" t="s">
        <v>444</v>
      </c>
      <c r="F10" s="33" t="s">
        <v>445</v>
      </c>
      <c r="G10" s="33">
        <v>62.4608</v>
      </c>
      <c r="H10" s="33">
        <v>2021.5</v>
      </c>
      <c r="I10" s="33">
        <v>2021.12</v>
      </c>
      <c r="J10" s="34" t="s">
        <v>446</v>
      </c>
      <c r="K10" s="33" t="s">
        <v>442</v>
      </c>
      <c r="L10" s="22"/>
    </row>
    <row r="11" ht="46" customHeight="1" spans="1:12">
      <c r="A11" s="33">
        <v>5</v>
      </c>
      <c r="B11" s="33" t="s">
        <v>447</v>
      </c>
      <c r="C11" s="33" t="s">
        <v>126</v>
      </c>
      <c r="D11" s="33" t="s">
        <v>28</v>
      </c>
      <c r="E11" s="33" t="s">
        <v>448</v>
      </c>
      <c r="F11" s="34" t="s">
        <v>449</v>
      </c>
      <c r="G11" s="33">
        <v>51</v>
      </c>
      <c r="H11" s="33">
        <v>2021.5</v>
      </c>
      <c r="I11" s="33">
        <v>2021.1</v>
      </c>
      <c r="J11" s="34" t="s">
        <v>450</v>
      </c>
      <c r="K11" s="33" t="s">
        <v>451</v>
      </c>
      <c r="L11" s="22"/>
    </row>
    <row r="12" ht="46" customHeight="1" spans="1:12">
      <c r="A12" s="33">
        <v>6</v>
      </c>
      <c r="B12" s="33" t="s">
        <v>452</v>
      </c>
      <c r="C12" s="33" t="s">
        <v>126</v>
      </c>
      <c r="D12" s="33" t="s">
        <v>28</v>
      </c>
      <c r="E12" s="33" t="s">
        <v>453</v>
      </c>
      <c r="F12" s="34" t="s">
        <v>454</v>
      </c>
      <c r="G12" s="33">
        <v>31.2</v>
      </c>
      <c r="H12" s="33">
        <v>2021.5</v>
      </c>
      <c r="I12" s="33">
        <v>2021.1</v>
      </c>
      <c r="J12" s="34" t="s">
        <v>450</v>
      </c>
      <c r="K12" s="33" t="s">
        <v>451</v>
      </c>
      <c r="L12" s="22"/>
    </row>
    <row r="13" ht="46" customHeight="1" spans="1:12">
      <c r="A13" s="33">
        <v>7</v>
      </c>
      <c r="B13" s="33" t="s">
        <v>455</v>
      </c>
      <c r="C13" s="33" t="s">
        <v>126</v>
      </c>
      <c r="D13" s="33" t="s">
        <v>28</v>
      </c>
      <c r="E13" s="33" t="s">
        <v>175</v>
      </c>
      <c r="F13" s="34" t="s">
        <v>456</v>
      </c>
      <c r="G13" s="33">
        <v>32</v>
      </c>
      <c r="H13" s="33">
        <v>2021.5</v>
      </c>
      <c r="I13" s="33">
        <v>2021.1</v>
      </c>
      <c r="J13" s="34" t="s">
        <v>457</v>
      </c>
      <c r="K13" s="33" t="s">
        <v>451</v>
      </c>
      <c r="L13" s="22"/>
    </row>
    <row r="14" ht="46" customHeight="1" spans="1:12">
      <c r="A14" s="33">
        <v>8</v>
      </c>
      <c r="B14" s="33" t="s">
        <v>458</v>
      </c>
      <c r="C14" s="33" t="s">
        <v>126</v>
      </c>
      <c r="D14" s="33" t="s">
        <v>28</v>
      </c>
      <c r="E14" s="33" t="s">
        <v>459</v>
      </c>
      <c r="F14" s="34" t="s">
        <v>460</v>
      </c>
      <c r="G14" s="33">
        <v>14.18</v>
      </c>
      <c r="H14" s="33">
        <v>2021.5</v>
      </c>
      <c r="I14" s="33">
        <v>2021.1</v>
      </c>
      <c r="J14" s="33" t="s">
        <v>461</v>
      </c>
      <c r="K14" s="33" t="s">
        <v>451</v>
      </c>
      <c r="L14" s="22"/>
    </row>
    <row r="15" ht="46" customHeight="1" spans="1:12">
      <c r="A15" s="33">
        <v>9</v>
      </c>
      <c r="B15" s="33" t="s">
        <v>462</v>
      </c>
      <c r="C15" s="33" t="s">
        <v>126</v>
      </c>
      <c r="D15" s="33" t="s">
        <v>28</v>
      </c>
      <c r="E15" s="33" t="s">
        <v>463</v>
      </c>
      <c r="F15" s="34" t="s">
        <v>464</v>
      </c>
      <c r="G15" s="33">
        <v>126.196</v>
      </c>
      <c r="H15" s="33">
        <v>2021.1</v>
      </c>
      <c r="I15" s="33">
        <v>2021.1</v>
      </c>
      <c r="J15" s="33" t="s">
        <v>465</v>
      </c>
      <c r="K15" s="33" t="s">
        <v>442</v>
      </c>
      <c r="L15" s="22"/>
    </row>
    <row r="16" customFormat="1" ht="46" customHeight="1" spans="1:11">
      <c r="A16" s="33">
        <v>10</v>
      </c>
      <c r="B16" s="33" t="s">
        <v>466</v>
      </c>
      <c r="C16" s="33" t="s">
        <v>126</v>
      </c>
      <c r="D16" s="33" t="s">
        <v>28</v>
      </c>
      <c r="E16" s="33" t="s">
        <v>467</v>
      </c>
      <c r="F16" s="34" t="s">
        <v>468</v>
      </c>
      <c r="G16" s="33">
        <v>44.3</v>
      </c>
      <c r="H16" s="33">
        <v>2021.1</v>
      </c>
      <c r="I16" s="33">
        <v>2021.12</v>
      </c>
      <c r="J16" s="34" t="s">
        <v>469</v>
      </c>
      <c r="K16" s="33" t="s">
        <v>126</v>
      </c>
    </row>
    <row r="17" s="28" customFormat="1" ht="46" customHeight="1" spans="1:11">
      <c r="A17" s="33">
        <v>11</v>
      </c>
      <c r="B17" s="33" t="s">
        <v>470</v>
      </c>
      <c r="C17" s="33" t="s">
        <v>126</v>
      </c>
      <c r="D17" s="33" t="s">
        <v>28</v>
      </c>
      <c r="E17" s="33" t="s">
        <v>471</v>
      </c>
      <c r="F17" s="34" t="s">
        <v>472</v>
      </c>
      <c r="G17" s="33">
        <v>44.3</v>
      </c>
      <c r="H17" s="33">
        <v>2021.5</v>
      </c>
      <c r="I17" s="33">
        <v>2021.12</v>
      </c>
      <c r="J17" s="34" t="s">
        <v>473</v>
      </c>
      <c r="K17" s="33" t="s">
        <v>126</v>
      </c>
    </row>
  </sheetData>
  <mergeCells count="13">
    <mergeCell ref="A1:K1"/>
    <mergeCell ref="A2:K2"/>
    <mergeCell ref="A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298573792450071" footer="0.196503208378169"/>
  <pageSetup paperSize="9" scale="7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workbookViewId="0">
      <selection activeCell="C12" sqref="C12"/>
    </sheetView>
  </sheetViews>
  <sheetFormatPr defaultColWidth="9" defaultRowHeight="13.5"/>
  <cols>
    <col min="1" max="1" width="7.875" customWidth="1"/>
    <col min="2" max="2" width="24.125" customWidth="1"/>
    <col min="3" max="3" width="11.125" customWidth="1"/>
    <col min="4" max="4" width="8.125" customWidth="1"/>
    <col min="5" max="5" width="17.125" customWidth="1"/>
    <col min="6" max="6" width="53.125" customWidth="1"/>
    <col min="7" max="7" width="12.5" customWidth="1"/>
    <col min="8" max="8" width="11.5" customWidth="1"/>
    <col min="9" max="9" width="11.25" customWidth="1"/>
    <col min="10" max="10" width="36.625" customWidth="1"/>
    <col min="11" max="11" width="11.625" customWidth="1"/>
    <col min="13" max="13" width="13.625" customWidth="1"/>
    <col min="15" max="15" width="12.625" customWidth="1"/>
    <col min="16" max="16" width="16.375" customWidth="1"/>
  </cols>
  <sheetData>
    <row r="1" ht="18.75" customHeight="1" spans="1:11">
      <c r="A1" s="3" t="s">
        <v>474</v>
      </c>
      <c r="B1" s="4"/>
      <c r="C1" s="4"/>
      <c r="D1" s="4"/>
      <c r="E1" s="4"/>
      <c r="F1" s="4"/>
      <c r="G1" s="4"/>
      <c r="H1" s="4"/>
      <c r="I1" s="4"/>
      <c r="J1" s="4"/>
      <c r="K1" s="4"/>
    </row>
    <row r="2" ht="36" customHeight="1" spans="1:11">
      <c r="A2" s="5" t="s">
        <v>475</v>
      </c>
      <c r="B2" s="5"/>
      <c r="C2" s="5"/>
      <c r="D2" s="5"/>
      <c r="E2" s="5"/>
      <c r="F2" s="5"/>
      <c r="G2" s="5"/>
      <c r="H2" s="5"/>
      <c r="I2" s="5"/>
      <c r="J2" s="5"/>
      <c r="K2" s="5"/>
    </row>
    <row r="3" customHeight="1" spans="1:11">
      <c r="A3" s="6"/>
      <c r="B3" s="7" t="s">
        <v>295</v>
      </c>
      <c r="C3" s="7"/>
      <c r="D3" s="7"/>
      <c r="E3" s="7"/>
      <c r="F3" s="7"/>
      <c r="G3" s="7"/>
      <c r="H3" s="7"/>
      <c r="I3" s="7"/>
      <c r="J3" s="7"/>
      <c r="K3" s="7"/>
    </row>
    <row r="4" ht="25" customHeight="1" spans="1:11">
      <c r="A4" s="8" t="s">
        <v>3</v>
      </c>
      <c r="B4" s="8" t="s">
        <v>4</v>
      </c>
      <c r="C4" s="8" t="s">
        <v>5</v>
      </c>
      <c r="D4" s="8" t="s">
        <v>6</v>
      </c>
      <c r="E4" s="8" t="s">
        <v>7</v>
      </c>
      <c r="F4" s="8" t="s">
        <v>8</v>
      </c>
      <c r="G4" s="9" t="s">
        <v>9</v>
      </c>
      <c r="H4" s="8" t="s">
        <v>10</v>
      </c>
      <c r="I4" s="8"/>
      <c r="J4" s="18" t="s">
        <v>11</v>
      </c>
      <c r="K4" s="8" t="s">
        <v>12</v>
      </c>
    </row>
    <row r="5" ht="25" customHeight="1" spans="1:11">
      <c r="A5" s="8"/>
      <c r="B5" s="8"/>
      <c r="C5" s="8"/>
      <c r="D5" s="8"/>
      <c r="E5" s="8"/>
      <c r="F5" s="8"/>
      <c r="G5" s="10"/>
      <c r="H5" s="8" t="s">
        <v>13</v>
      </c>
      <c r="I5" s="8" t="s">
        <v>14</v>
      </c>
      <c r="J5" s="18"/>
      <c r="K5" s="8"/>
    </row>
    <row r="6" ht="40" customHeight="1" spans="1:11">
      <c r="A6" s="11" t="s">
        <v>54</v>
      </c>
      <c r="B6" s="11" t="s">
        <v>254</v>
      </c>
      <c r="C6" s="11" t="s">
        <v>18</v>
      </c>
      <c r="D6" s="11">
        <v>9</v>
      </c>
      <c r="E6" s="11"/>
      <c r="F6" s="11"/>
      <c r="G6" s="11">
        <f>SUM(G7:G16)</f>
        <v>517.771583</v>
      </c>
      <c r="H6" s="11"/>
      <c r="I6" s="11"/>
      <c r="J6" s="19"/>
      <c r="K6" s="20"/>
    </row>
    <row r="7" ht="40" customHeight="1" spans="1:13">
      <c r="A7" s="12">
        <v>1</v>
      </c>
      <c r="B7" s="12" t="s">
        <v>476</v>
      </c>
      <c r="C7" s="12" t="s">
        <v>39</v>
      </c>
      <c r="D7" s="12" t="s">
        <v>28</v>
      </c>
      <c r="E7" s="12" t="s">
        <v>136</v>
      </c>
      <c r="F7" s="12" t="s">
        <v>477</v>
      </c>
      <c r="G7" s="12">
        <v>10.9567</v>
      </c>
      <c r="H7" s="12" t="s">
        <v>478</v>
      </c>
      <c r="I7" s="12" t="s">
        <v>479</v>
      </c>
      <c r="J7" s="21" t="s">
        <v>480</v>
      </c>
      <c r="K7" s="12" t="s">
        <v>481</v>
      </c>
      <c r="M7" s="22"/>
    </row>
    <row r="8" ht="73" customHeight="1" spans="1:13">
      <c r="A8" s="12">
        <v>2</v>
      </c>
      <c r="B8" s="12" t="s">
        <v>482</v>
      </c>
      <c r="C8" s="12" t="s">
        <v>39</v>
      </c>
      <c r="D8" s="12" t="s">
        <v>28</v>
      </c>
      <c r="E8" s="12" t="s">
        <v>483</v>
      </c>
      <c r="F8" s="12" t="s">
        <v>484</v>
      </c>
      <c r="G8" s="12">
        <v>7.166</v>
      </c>
      <c r="H8" s="12">
        <v>2021.7</v>
      </c>
      <c r="I8" s="12">
        <v>2021.12</v>
      </c>
      <c r="J8" s="21" t="s">
        <v>485</v>
      </c>
      <c r="K8" s="12" t="s">
        <v>486</v>
      </c>
      <c r="M8" s="22"/>
    </row>
    <row r="9" ht="86" customHeight="1" spans="1:13">
      <c r="A9" s="12">
        <v>3</v>
      </c>
      <c r="B9" s="12" t="s">
        <v>487</v>
      </c>
      <c r="C9" s="12" t="s">
        <v>39</v>
      </c>
      <c r="D9" s="12" t="s">
        <v>28</v>
      </c>
      <c r="E9" s="12" t="s">
        <v>488</v>
      </c>
      <c r="F9" s="13" t="s">
        <v>489</v>
      </c>
      <c r="G9" s="12">
        <v>7.170297</v>
      </c>
      <c r="H9" s="12">
        <v>2021.8</v>
      </c>
      <c r="I9" s="12" t="s">
        <v>478</v>
      </c>
      <c r="J9" s="21" t="s">
        <v>490</v>
      </c>
      <c r="K9" s="12" t="s">
        <v>437</v>
      </c>
      <c r="M9" s="22"/>
    </row>
    <row r="10" s="2" customFormat="1" ht="40" customHeight="1" spans="1:16">
      <c r="A10" s="12">
        <v>4</v>
      </c>
      <c r="B10" s="12" t="s">
        <v>491</v>
      </c>
      <c r="C10" s="12" t="s">
        <v>39</v>
      </c>
      <c r="D10" s="12" t="s">
        <v>28</v>
      </c>
      <c r="E10" s="12" t="s">
        <v>492</v>
      </c>
      <c r="F10" s="13" t="s">
        <v>493</v>
      </c>
      <c r="G10" s="12">
        <v>5.4318</v>
      </c>
      <c r="H10" s="12">
        <v>2021.5</v>
      </c>
      <c r="I10" s="12">
        <v>2021.12</v>
      </c>
      <c r="J10" s="21" t="s">
        <v>494</v>
      </c>
      <c r="K10" s="12" t="s">
        <v>495</v>
      </c>
      <c r="M10" s="22"/>
      <c r="O10" s="23"/>
      <c r="P10" s="24"/>
    </row>
    <row r="11" ht="56" customHeight="1" spans="1:11">
      <c r="A11" s="12">
        <v>5</v>
      </c>
      <c r="B11" s="12" t="s">
        <v>496</v>
      </c>
      <c r="C11" s="12" t="s">
        <v>39</v>
      </c>
      <c r="D11" s="12" t="s">
        <v>127</v>
      </c>
      <c r="E11" s="12" t="s">
        <v>164</v>
      </c>
      <c r="F11" s="13" t="s">
        <v>497</v>
      </c>
      <c r="G11" s="12">
        <v>180.629114</v>
      </c>
      <c r="H11" s="12">
        <v>2023.5</v>
      </c>
      <c r="I11" s="25">
        <v>2023.1</v>
      </c>
      <c r="J11" s="13" t="s">
        <v>498</v>
      </c>
      <c r="K11" s="12" t="s">
        <v>39</v>
      </c>
    </row>
    <row r="12" ht="88" customHeight="1" spans="1:11">
      <c r="A12" s="12">
        <v>6</v>
      </c>
      <c r="B12" s="12" t="s">
        <v>499</v>
      </c>
      <c r="C12" s="12" t="s">
        <v>39</v>
      </c>
      <c r="D12" s="12" t="s">
        <v>23</v>
      </c>
      <c r="E12" s="12" t="s">
        <v>500</v>
      </c>
      <c r="F12" s="13" t="s">
        <v>501</v>
      </c>
      <c r="G12" s="12">
        <v>111.429296</v>
      </c>
      <c r="H12" s="12" t="s">
        <v>231</v>
      </c>
      <c r="I12" s="12" t="s">
        <v>210</v>
      </c>
      <c r="J12" s="13" t="s">
        <v>502</v>
      </c>
      <c r="K12" s="12" t="s">
        <v>39</v>
      </c>
    </row>
    <row r="13" customFormat="1" ht="40" customHeight="1" spans="1:11">
      <c r="A13" s="12">
        <v>7</v>
      </c>
      <c r="B13" s="14" t="s">
        <v>503</v>
      </c>
      <c r="C13" s="14" t="s">
        <v>39</v>
      </c>
      <c r="D13" s="15" t="s">
        <v>23</v>
      </c>
      <c r="E13" s="14" t="s">
        <v>504</v>
      </c>
      <c r="F13" s="16" t="s">
        <v>505</v>
      </c>
      <c r="G13" s="15">
        <v>45.547489</v>
      </c>
      <c r="H13" s="17">
        <v>2022.1</v>
      </c>
      <c r="I13" s="15">
        <v>2023.4</v>
      </c>
      <c r="J13" s="16" t="s">
        <v>506</v>
      </c>
      <c r="K13" s="14" t="s">
        <v>39</v>
      </c>
    </row>
    <row r="14" customFormat="1" ht="141" customHeight="1" spans="1:11">
      <c r="A14" s="12">
        <v>8</v>
      </c>
      <c r="B14" s="14" t="s">
        <v>507</v>
      </c>
      <c r="C14" s="14" t="s">
        <v>39</v>
      </c>
      <c r="D14" s="15" t="s">
        <v>23</v>
      </c>
      <c r="E14" s="14" t="s">
        <v>111</v>
      </c>
      <c r="F14" s="16" t="s">
        <v>508</v>
      </c>
      <c r="G14" s="15">
        <v>56.433991</v>
      </c>
      <c r="H14" s="17">
        <v>2022.1</v>
      </c>
      <c r="I14" s="26">
        <v>2023.4</v>
      </c>
      <c r="J14" s="16" t="s">
        <v>509</v>
      </c>
      <c r="K14" s="14" t="s">
        <v>39</v>
      </c>
    </row>
    <row r="15" customFormat="1" ht="96" customHeight="1" spans="1:11">
      <c r="A15" s="12">
        <v>9</v>
      </c>
      <c r="B15" s="14" t="s">
        <v>510</v>
      </c>
      <c r="C15" s="14" t="s">
        <v>39</v>
      </c>
      <c r="D15" s="15" t="s">
        <v>23</v>
      </c>
      <c r="E15" s="15" t="s">
        <v>511</v>
      </c>
      <c r="F15" s="16" t="s">
        <v>512</v>
      </c>
      <c r="G15" s="15">
        <v>48.142296</v>
      </c>
      <c r="H15" s="17">
        <v>2022.1</v>
      </c>
      <c r="I15" s="15">
        <v>2023.4</v>
      </c>
      <c r="J15" s="16" t="s">
        <v>513</v>
      </c>
      <c r="K15" s="14" t="s">
        <v>39</v>
      </c>
    </row>
    <row r="16" customFormat="1" ht="88" customHeight="1" spans="1:11">
      <c r="A16" s="12">
        <v>10</v>
      </c>
      <c r="B16" s="14" t="s">
        <v>514</v>
      </c>
      <c r="C16" s="14" t="s">
        <v>39</v>
      </c>
      <c r="D16" s="15" t="s">
        <v>23</v>
      </c>
      <c r="E16" s="15" t="s">
        <v>515</v>
      </c>
      <c r="F16" s="16" t="s">
        <v>516</v>
      </c>
      <c r="G16" s="15">
        <v>44.8646</v>
      </c>
      <c r="H16" s="17">
        <v>2022.1</v>
      </c>
      <c r="I16" s="15">
        <v>2023.4</v>
      </c>
      <c r="J16" s="16" t="s">
        <v>517</v>
      </c>
      <c r="K16" s="14" t="s">
        <v>39</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rintOptions horizontalCentered="1"/>
  <pageMargins left="0.314544012227396" right="0.314544012227396" top="0.314544012227396" bottom="0.314544012227396" header="0.499937478012926" footer="0.236081607698456"/>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1" sqref="J11"/>
    </sheetView>
  </sheetViews>
  <sheetFormatPr defaultColWidth="92.625" defaultRowHeight="408.9" customHeight="1"/>
  <cols>
    <col min="1" max="1" width="92.75" customWidth="1"/>
  </cols>
  <sheetData>
    <row r="1" ht="408.75" customHeight="1" spans="1:1">
      <c r="A1" s="1" t="s">
        <v>518</v>
      </c>
    </row>
  </sheetData>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5</vt:i4>
      </vt:variant>
    </vt:vector>
  </HeadingPairs>
  <TitlesOfParts>
    <vt:vector size="5" baseType="lpstr">
      <vt:lpstr>汇总表</vt:lpstr>
      <vt:lpstr>水利</vt:lpstr>
      <vt:lpstr>交通</vt:lpstr>
      <vt:lpstr>乡村振兴局人居环境整治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武瑢</cp:lastModifiedBy>
  <cp:revision>0</cp:revision>
  <dcterms:created xsi:type="dcterms:W3CDTF">2019-03-27T08:54:00Z</dcterms:created>
  <cp:lastPrinted>2019-09-04T12:55:00Z</cp:lastPrinted>
  <dcterms:modified xsi:type="dcterms:W3CDTF">2024-01-16T08:03:59Z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89B13176DE6E4DB785E78DAA26D4F95F_13</vt:lpwstr>
  </property>
  <property fmtid="{D5CDD505-2E9C-101B-9397-08002B2CF9AE}" pid="4" name="commondata">
    <vt:lpwstr>eyJoZGlkIjoiYmMzNGQwMWViNTM1MDQ2ODU0MTllODUzYTViNzljNTYifQ==</vt:lpwstr>
  </property>
</Properties>
</file>