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70" windowHeight="9540"/>
  </bookViews>
  <sheets>
    <sheet name="总表" sheetId="1" r:id="rId1"/>
    <sheet name="水利" sheetId="10" r:id="rId2"/>
    <sheet name="人畜分离" sheetId="6" r:id="rId3"/>
    <sheet name="交通" sheetId="7" r:id="rId4"/>
    <sheet name="人居环境改善" sheetId="9" r:id="rId5"/>
    <sheet name="Sheet1" sheetId="11" r:id="rId6"/>
  </sheets>
  <definedNames>
    <definedName name="_xlnm._FilterDatabase" localSheetId="3" hidden="1">交通!$A$1:$L$32</definedName>
    <definedName name="_xlnm.Print_Titles" localSheetId="3">交通!$1:$5</definedName>
    <definedName name="_xlnm.Print_Titles" localSheetId="4">人居环境改善!$1:$5</definedName>
    <definedName name="_xlnm.Print_Titles" localSheetId="1">水利!$1:$5</definedName>
    <definedName name="_xlnm.Print_Titles" localSheetId="0">总表!$1:$5</definedName>
    <definedName name="_xlnm.Print_Titles" localSheetId="2">人畜分离!$2:$5</definedName>
  </definedNames>
  <calcPr calcId="144525"/>
</workbook>
</file>

<file path=xl/sharedStrings.xml><?xml version="1.0" encoding="utf-8"?>
<sst xmlns="http://schemas.openxmlformats.org/spreadsheetml/2006/main" count="1474" uniqueCount="652">
  <si>
    <t>附表1</t>
  </si>
  <si>
    <t>交城县2020年统筹整合财政涉农资金安排建设项目总表</t>
  </si>
  <si>
    <r>
      <rPr>
        <sz val="12"/>
        <color indexed="8"/>
        <rFont val="仿宋_GB2312"/>
        <charset val="134"/>
      </rPr>
      <t xml:space="preserve">                                                                                                                </t>
    </r>
    <r>
      <rPr>
        <sz val="12"/>
        <color indexed="8"/>
        <rFont val="仿宋_GB2312"/>
        <charset val="134"/>
      </rPr>
      <t>单位：万元</t>
    </r>
  </si>
  <si>
    <t>序号</t>
  </si>
  <si>
    <t>项目名称</t>
  </si>
  <si>
    <t>项目
主管部门</t>
  </si>
  <si>
    <t>项目
性质</t>
  </si>
  <si>
    <t>实施地点</t>
  </si>
  <si>
    <t>主要建设任务</t>
  </si>
  <si>
    <t>统筹整合资金规模</t>
  </si>
  <si>
    <t>筹资方式</t>
  </si>
  <si>
    <t>建设周期</t>
  </si>
  <si>
    <t>补助标准及绩效目标</t>
  </si>
  <si>
    <t>责任单位</t>
  </si>
  <si>
    <t>开工时间</t>
  </si>
  <si>
    <t>完工时间</t>
  </si>
  <si>
    <t>总    计</t>
  </si>
  <si>
    <t>一</t>
  </si>
  <si>
    <t>发展生产脱贫项目</t>
  </si>
  <si>
    <t>合计</t>
  </si>
  <si>
    <t>（一）</t>
  </si>
  <si>
    <t>农业产业脱贫项目</t>
  </si>
  <si>
    <t>小计</t>
  </si>
  <si>
    <t>洪相乡洪相村核桃仓储包装项目</t>
  </si>
  <si>
    <t>农业农村局</t>
  </si>
  <si>
    <t>续建</t>
  </si>
  <si>
    <t>洪相村</t>
  </si>
  <si>
    <t>保鲜储藏库配套设施，新建生产车间1000平米等</t>
  </si>
  <si>
    <t>省级资金</t>
  </si>
  <si>
    <t>人均月增收300元</t>
  </si>
  <si>
    <t>洪相乡</t>
  </si>
  <si>
    <t>岭底乡塔梭旧村青储玉米、土豆种子、小杂粮种植开发</t>
  </si>
  <si>
    <t>新建</t>
  </si>
  <si>
    <t>塔梭旧村</t>
  </si>
  <si>
    <t>种植青储玉米400亩、小杂粮100亩、土豆200亩等</t>
  </si>
  <si>
    <t>岭底乡</t>
  </si>
  <si>
    <t>庞泉沟镇吊袋木耳种植建设项目</t>
  </si>
  <si>
    <t>改建</t>
  </si>
  <si>
    <t>庞泉沟镇庞泉沟村、长立村</t>
  </si>
  <si>
    <t>购买白木耳菌棒14万棒</t>
  </si>
  <si>
    <t>市级资金</t>
  </si>
  <si>
    <t>通过合作种植、促进产业化发展、增加合作社和群众收入</t>
  </si>
  <si>
    <t>交城县顺鑫农林种植专业合作社</t>
  </si>
  <si>
    <t>庞泉沟镇庞泉沟村吊带木耳种植建设项目</t>
  </si>
  <si>
    <t>庞泉沟镇庞泉沟村</t>
  </si>
  <si>
    <t>购买黑木耳菌棒6万棒、大棚维修等</t>
  </si>
  <si>
    <t>2020.3</t>
  </si>
  <si>
    <t>2020.10</t>
  </si>
  <si>
    <t>直接带动6户贫困户、受益人口数量102人、人均月增收100元</t>
  </si>
  <si>
    <t>交城县浩轩种植专业合作社</t>
  </si>
  <si>
    <t>庞泉沟镇山水村吊带木耳种植建设项目</t>
  </si>
  <si>
    <t>庞泉沟镇山水村</t>
  </si>
  <si>
    <t>购买白木耳菌棒3万棒</t>
  </si>
  <si>
    <t>直接带动6户贫困户、受益人口数量64人、人均月增收100元</t>
  </si>
  <si>
    <t>交城县柴园农牧专业合作社</t>
  </si>
  <si>
    <t>庞泉沟镇市庄村吊带木耳种植建设项目</t>
  </si>
  <si>
    <t>庞泉沟镇市庄村</t>
  </si>
  <si>
    <t>购买白木耳菌棒7万棒、黑木耳4.8万棒</t>
  </si>
  <si>
    <t>通过合作社种植、促进产业发展、增加本村及周边村民的务工和分红收入</t>
  </si>
  <si>
    <t>交城县庞泉沟野山菌专业合作社</t>
  </si>
  <si>
    <t>庞泉沟镇庞泉沟村顺鑫农林种植专业合作社吊带木耳种植建设项目</t>
  </si>
  <si>
    <t>购买白木耳菌棒2万棒</t>
  </si>
  <si>
    <t>通过合作社种植、促进产业化发展、增加合作社和群众收入、直接带动6户贫困户</t>
  </si>
  <si>
    <t>东坡底乡燕家庄村吊袋木耳种植建设项目</t>
  </si>
  <si>
    <t>东坡底乡燕家庄村</t>
  </si>
  <si>
    <t>购买白木耳菌棒15万棒</t>
  </si>
  <si>
    <t>交城县山座崖种植专业合作社</t>
  </si>
  <si>
    <t>东坡底乡燕家庄村吊带木耳种植建设项目</t>
  </si>
  <si>
    <t>东坡底乡燕家庄村兑久会组</t>
  </si>
  <si>
    <t>购买白木耳菌棒4万棒，清理消毒大棚内的残留物，维修水利配套设施</t>
  </si>
  <si>
    <t>带动贫困户增收，人均月增收750元/月</t>
  </si>
  <si>
    <t>东坡底乡李家沟村吊袋木耳种植建设项目</t>
  </si>
  <si>
    <t>东坡底乡李家沟村</t>
  </si>
  <si>
    <t>购买白木耳菌棒7万棒</t>
  </si>
  <si>
    <t>交城县裕民菌类种植专业合作社</t>
  </si>
  <si>
    <t>东坡底乡东坡底村吊袋木耳种植建设项目</t>
  </si>
  <si>
    <t>东坡底乡东坡底村</t>
  </si>
  <si>
    <t>交城县闫兴农牧专业合作社</t>
  </si>
  <si>
    <t>会立乡翟家庄村吊带木耳种植建设项目</t>
  </si>
  <si>
    <t>会立乡翟家庄村</t>
  </si>
  <si>
    <t>购买白木耳菌棒2万棒，清理维修大棚，维修水利配套设施</t>
  </si>
  <si>
    <t>带动贫困户增收，人均月增收1000元/月</t>
  </si>
  <si>
    <t>交城县雲天养殖专业合作社</t>
  </si>
  <si>
    <t>（二）</t>
  </si>
  <si>
    <t>畜牧产业脱贫项目</t>
  </si>
  <si>
    <t>交城宇晖农牧有限公司年出栏20000头生猪养殖</t>
  </si>
  <si>
    <t>辛南村</t>
  </si>
  <si>
    <t>新建育肥等各类猪舍12000平方米，兽医室、库房300平方米，采暖设备、污水处理设备</t>
  </si>
  <si>
    <t>带动贫困户增收、保证农户利益</t>
  </si>
  <si>
    <t>夏家营镇</t>
  </si>
  <si>
    <t>交城县开明林牧专业合作社黑猪养殖项目</t>
  </si>
  <si>
    <t>岭底乡寨上村</t>
  </si>
  <si>
    <t>新建猪舍3栋，堆粪棚、化粪池、附属办公用房，引进种猪100头</t>
  </si>
  <si>
    <t>通过劳务用工带动5户贫困户增收，通过流转土地订单收购玉米等饲料带动12户贫困户增收，无偿为贫困户提供猪粪使用</t>
  </si>
  <si>
    <t>交城县开明林牧专业合作社</t>
  </si>
  <si>
    <t>岭底乡肉鸡养殖项目</t>
  </si>
  <si>
    <t>岭底乡光足村偏交组</t>
  </si>
  <si>
    <t>建鸡舍、饲料库、消毒室、初级粪棚、污水处理池饮水设备等</t>
  </si>
  <si>
    <t>通过劳务用工带动贫困户增收、通过入股，年终分红300元</t>
  </si>
  <si>
    <t>交城县众富养殖专业合作社</t>
  </si>
  <si>
    <t>（三）</t>
  </si>
  <si>
    <t>林业产业脱贫项目</t>
  </si>
  <si>
    <t>山西巨鹏鑫麝业科技有限责任公司林麝基地扩建项目</t>
  </si>
  <si>
    <t>林业局</t>
  </si>
  <si>
    <t>扩建</t>
  </si>
  <si>
    <t>新建麝舍100间、附属设施：化粪池、化验室、草料间等19间</t>
  </si>
  <si>
    <t>雇佣贫困户17户，其中15户务工就业，2户订单生产</t>
  </si>
  <si>
    <t>庞泉沟镇</t>
  </si>
  <si>
    <t>（四）</t>
  </si>
  <si>
    <t>旅游产业脱贫项目</t>
  </si>
  <si>
    <t>交城县如金园艺发展有限公司</t>
  </si>
  <si>
    <t>文化旅游局</t>
  </si>
  <si>
    <t>交城县安定村</t>
  </si>
  <si>
    <t>旅游道路3公里及河道水利工程建设，景观绿化、游步道120亩，康养公寓、温泉康养体验区，其他配套服务设施建设</t>
  </si>
  <si>
    <t>县级资金</t>
  </si>
  <si>
    <t>提供岗位就业，建设用工，人员培训，未来接待服务岗位就业</t>
  </si>
  <si>
    <t>庞泉沟水上乐园公共文化服务中心建设及二期工程果老峰户外休闲运动小镇的建设，创建国家级旅游度假区设施提升</t>
  </si>
  <si>
    <t>会立乡中庄村</t>
  </si>
  <si>
    <t>公共文化服务中心建设，游客服务中心，二期工程果老峰户外休闲运动小镇、建设足球场，整体园区基础设施提升住宿环境改造，海啸海浪池升级改造，园区地面喷涂修复</t>
  </si>
  <si>
    <t>用工300余人，带动整条庞泉沟增加饭店100余家，泳衣售卖摊点60余家，工程建设用工若干</t>
  </si>
  <si>
    <t>会立乡</t>
  </si>
  <si>
    <t>香约薰衣草庄园房车营地建设项目</t>
  </si>
  <si>
    <t>会立乡代家庄村</t>
  </si>
  <si>
    <t>高品质无动力房车18辆，其中餐厅3辆、房车15辆</t>
  </si>
  <si>
    <t>吸纳贫困户参与务工及摆摊设点，增加贫困户收入</t>
  </si>
  <si>
    <t>（五）</t>
  </si>
  <si>
    <t>一乡一园区项目</t>
  </si>
  <si>
    <t>（六）</t>
  </si>
  <si>
    <t>壮大集体产业项目</t>
  </si>
  <si>
    <t>夏家营镇交城县燎原养猪合作社生猪标准化养殖项目</t>
  </si>
  <si>
    <t>夏家营镇王家寨村</t>
  </si>
  <si>
    <t>新增建设面积2000㎡、新增二元母猪100头、培育商品仔猪及育肥猪4000头以上。</t>
  </si>
  <si>
    <t>2020.6</t>
  </si>
  <si>
    <t>2020.9</t>
  </si>
  <si>
    <t>带动周围养殖收益明显、同时壮大集体收入</t>
  </si>
  <si>
    <t>会立乡交城县香约种植有限公司薰衣草庄园多咪休闲营地项目</t>
  </si>
  <si>
    <t>多咪小屋10个和烧烤地台330平方米及营地周边绿化</t>
  </si>
  <si>
    <t>2020.7</t>
  </si>
  <si>
    <t>2020.12</t>
  </si>
  <si>
    <t>增进产业转型升级、激发和引导周边旅游发展、精准满足游客休闲度假需求</t>
  </si>
  <si>
    <t>岭底乡山西新常兴养殖有限公司年出栏4万头猪养殖场</t>
  </si>
  <si>
    <t>岭底乡圪垛村西</t>
  </si>
  <si>
    <t>建设年出栏4万头猪大型全自动养殖场</t>
  </si>
  <si>
    <t>2020.5</t>
  </si>
  <si>
    <t>2021.1</t>
  </si>
  <si>
    <t>固定分红、支持鼓励有劳动力的</t>
  </si>
  <si>
    <t>洪相乡交城县如金园艺发展有限公司</t>
  </si>
  <si>
    <t>洪相乡安定村</t>
  </si>
  <si>
    <t>修建景区河道防洪坝二座</t>
  </si>
  <si>
    <t>为附近乡村贫困户提供众多的务工机会、帮助洪相乡附近村民自主经营开设创业商铺</t>
  </si>
  <si>
    <t>洪相乡交城县同人至脱贫攻坚造林专业合作社</t>
  </si>
  <si>
    <t>洪相乡洪相区、城头区</t>
  </si>
  <si>
    <t>建设50亩核桃育苗基地、购买核桃10000斤、接穗3万条</t>
  </si>
  <si>
    <t>项目实施三年后、预计可实现销售收入40余万元、助力洪相村脱贫攻坚、为合作社带来一定的经济效益</t>
  </si>
  <si>
    <t>西营镇交城县凯鸿农业发展有限公司休闲观光采摘旅游项目</t>
  </si>
  <si>
    <t>西营镇大营村</t>
  </si>
  <si>
    <t>改建6栋日光温室大棚、改建1栋生态土鸡养殖大棚、配套设施建设硬化道路400米、新增庭院绿化1200平方米</t>
  </si>
  <si>
    <t>流转土地、雇佣贫困劳动力参加义工、采用订单模式、收购贫困户玉米、销售贫困户农品</t>
  </si>
  <si>
    <t>西营镇</t>
  </si>
  <si>
    <t>西社镇交城县鼎力生态农业有限公司产业扶贫项目</t>
  </si>
  <si>
    <t>西社镇相关村</t>
  </si>
  <si>
    <t>扩大白皮松、油松种植面积</t>
  </si>
  <si>
    <t>扩大产业规模、提供更多助贫岗位、增加贫困户收入、为西社镇巩固脱贫攻坚工作提供助力</t>
  </si>
  <si>
    <t>西社镇</t>
  </si>
  <si>
    <t>东坡底乡交城县黑牛农牧专业合作社养牛项目</t>
  </si>
  <si>
    <t>东坡底乡逯家岩村</t>
  </si>
  <si>
    <t>购买育肥架子牛和更换良种能繁母牛、扩建牛舍、青储池、草料棚有机肥棚、防疫等设施、开发牧草种植、购买草料、防疫针</t>
  </si>
  <si>
    <t>基础设施建设不超过注入总资金100万元的10%、其余资金必须全部用于购买种牛及种植饲草、合作社无论盈亏、从资金注入起每年按8%*100万元的受益资金注入逯家岩村专户</t>
  </si>
  <si>
    <t>东坡底乡</t>
  </si>
  <si>
    <t>东坡底乡贺家沟村南沟组后续产业肉牛养殖项目</t>
  </si>
  <si>
    <t>东坡底乡贺家沟村南沟组</t>
  </si>
  <si>
    <t>修建牛圈70间、20间生产用房</t>
  </si>
  <si>
    <t>为养殖户提供产业发展设施，从而促进养殖业稳定、健康发展，使养殖户收入稳步增加</t>
  </si>
  <si>
    <t>水峪贯镇山西天汁然生物科技有限公司沙棘加工项目</t>
  </si>
  <si>
    <t>水峪贯镇大游底村成家举组</t>
  </si>
  <si>
    <r>
      <rPr>
        <sz val="10"/>
        <rFont val="仿宋_GB2312"/>
        <charset val="134"/>
      </rPr>
      <t>扩建  新增包材库400</t>
    </r>
    <r>
      <rPr>
        <sz val="10"/>
        <rFont val="宋体"/>
        <charset val="134"/>
      </rPr>
      <t>㎡</t>
    </r>
    <r>
      <rPr>
        <sz val="10"/>
        <rFont val="仿宋_GB2312"/>
        <charset val="134"/>
      </rPr>
      <t>、建设办公面积90</t>
    </r>
    <r>
      <rPr>
        <sz val="10"/>
        <rFont val="宋体"/>
        <charset val="134"/>
      </rPr>
      <t>㎡</t>
    </r>
    <r>
      <rPr>
        <sz val="10"/>
        <rFont val="仿宋_GB2312"/>
        <charset val="134"/>
      </rPr>
      <t>、新车间搭建670</t>
    </r>
    <r>
      <rPr>
        <sz val="10"/>
        <rFont val="宋体"/>
        <charset val="134"/>
      </rPr>
      <t>㎡</t>
    </r>
    <r>
      <rPr>
        <sz val="10"/>
        <rFont val="仿宋_GB2312"/>
        <charset val="134"/>
      </rPr>
      <t>、更进生产设备和供暖设施</t>
    </r>
  </si>
  <si>
    <t>水峪贯镇</t>
  </si>
  <si>
    <t>二</t>
  </si>
  <si>
    <t>基础设施
建设项目</t>
  </si>
  <si>
    <t>水利工程</t>
  </si>
  <si>
    <t>详见附表2</t>
  </si>
  <si>
    <t>2019年水利工程项目</t>
  </si>
  <si>
    <t>水利局</t>
  </si>
  <si>
    <t>2020年水利工程项目</t>
  </si>
  <si>
    <t>人畜分离工程</t>
  </si>
  <si>
    <t>详见附表3</t>
  </si>
  <si>
    <t>各乡镇</t>
  </si>
  <si>
    <t>农村道路工程</t>
  </si>
  <si>
    <t>详见附表4</t>
  </si>
  <si>
    <t>2019年农村道路工程项目</t>
  </si>
  <si>
    <t>2020年农村道路工程项目</t>
  </si>
  <si>
    <t>以工代赈项目</t>
  </si>
  <si>
    <t>西社镇沙沟村护村河坝以工代赈建设项目</t>
  </si>
  <si>
    <t>发改局</t>
  </si>
  <si>
    <t>西社镇沙沟村</t>
  </si>
  <si>
    <t>麻则沟1000米、大沟800米、道路护坡160米及污水地下排放</t>
  </si>
  <si>
    <t>改善人居环境，有效提高居民居住安全</t>
  </si>
  <si>
    <t>水峪贯镇西孟村基本农田以工代赈项目</t>
  </si>
  <si>
    <t>水峪贯镇西孟村</t>
  </si>
  <si>
    <t>低产田改造270亩、农田灌溉蓄水池1000立方米、水泵安装及田间管网</t>
  </si>
  <si>
    <t>可提升当地经济和贫困人口收入</t>
  </si>
  <si>
    <t>移民搬迁安置点及配套工程建设</t>
  </si>
  <si>
    <t>易地扶贫政策性补贴项目</t>
  </si>
  <si>
    <t>扶贫开发公司</t>
  </si>
  <si>
    <t>梁家庄、西营</t>
  </si>
  <si>
    <t>针对房屋造价成本和贫困人口交付使用价格差价进行财政补助</t>
  </si>
  <si>
    <t>确保贫困人口户均不超1万元</t>
  </si>
  <si>
    <t>县房管中心</t>
  </si>
  <si>
    <t>城南菜市场</t>
  </si>
  <si>
    <t>房地产服务中心</t>
  </si>
  <si>
    <t>梁家庄安置点</t>
  </si>
  <si>
    <t>在集中安置点周边建设大型集贸市场，有效带动贫困人口就业、创新</t>
  </si>
  <si>
    <t>集贸市场摊位布置及功能区设置，提供摊位供搬迁人口使用。</t>
  </si>
  <si>
    <t>天宁镇梁家庄村</t>
  </si>
  <si>
    <t>梁家庄集中安置点屋面平改坡续建项目</t>
  </si>
  <si>
    <t>梁家庄易地移民小区</t>
  </si>
  <si>
    <t>屋面平改坡</t>
  </si>
  <si>
    <t>2020.4.6</t>
  </si>
  <si>
    <t>2020.7.5</t>
  </si>
  <si>
    <t>项目竣工后，梁家庄易地移民小区移民群众为间接受益人，直接受益群众180人。</t>
  </si>
  <si>
    <t>房地产开发公司</t>
  </si>
  <si>
    <t>高标准农田建设项目</t>
  </si>
  <si>
    <t>水峪贯镇、夏家营镇</t>
  </si>
  <si>
    <t>土地整理、灌溉排水工程、整修田间路、农田林网工程以及其他农艺措施</t>
  </si>
  <si>
    <t>间接带动13461人增收、农田灌溉能力和土壤肥力大大提升、使种植产量大幅提高、进而增加农户收入、巩固脱贫成果</t>
  </si>
  <si>
    <t>交城县农业农村局</t>
  </si>
  <si>
    <t>三</t>
  </si>
  <si>
    <t>金融扶贫项目</t>
  </si>
  <si>
    <t>扶贫小额信贷贴息项目</t>
  </si>
  <si>
    <t>扶贫办</t>
  </si>
  <si>
    <t>交城县</t>
  </si>
  <si>
    <t>小额扶贫信贷贴息，给贷款贫困户按基准利率贴息</t>
  </si>
  <si>
    <t>2020.1.1</t>
  </si>
  <si>
    <t>2020.12.31</t>
  </si>
  <si>
    <t>贷款期限一年期4.35%，一年以上4.75%</t>
  </si>
  <si>
    <t>四</t>
  </si>
  <si>
    <t>人居环境改善项目</t>
  </si>
  <si>
    <t>详见附表5</t>
  </si>
  <si>
    <t>五</t>
  </si>
  <si>
    <t>社会保障兜底
脱贫项目</t>
  </si>
  <si>
    <t>生态护林员补助</t>
  </si>
  <si>
    <t>交城县各乡镇</t>
  </si>
  <si>
    <t>雇佣有劳动能力的贫困人口，从事护林工作，提供劳务报酬</t>
  </si>
  <si>
    <t>为有劳动能力的贫困人口提供护林员岗位</t>
  </si>
  <si>
    <t>“雨露计划”</t>
  </si>
  <si>
    <t>资助建档立卡贫困户中接受中、高等职业教育的在校学生</t>
  </si>
  <si>
    <t>2020.3.1</t>
  </si>
  <si>
    <t>2020.10.1</t>
  </si>
  <si>
    <t>确保我县2019年就读于中职、高职的学生领取每人3000元补助</t>
  </si>
  <si>
    <t>致富带头人培训项目</t>
  </si>
  <si>
    <t>为我县有能力的致富带头人提供技能培训</t>
  </si>
  <si>
    <t>为我县有意愿的致富带头人提供就业培训服务</t>
  </si>
  <si>
    <t>建档立卡贫困劳动力免费技能培训项目</t>
  </si>
  <si>
    <t>人社局</t>
  </si>
  <si>
    <t>交城县交通驾校</t>
  </si>
  <si>
    <t>组织全县317名贫困劳动力进行驾驶证培训</t>
  </si>
  <si>
    <t>2017.10</t>
  </si>
  <si>
    <t>贫困劳动力在县城区域内或指定地点参加培训，且指定培训地点不属于学员户口所在乡镇的，按70元/人/天的标准给予相应食宿补助；在学员户口所在乡镇参加培训的，按40元/人/天的标准给予相应伙食补助。</t>
  </si>
  <si>
    <t>建档立卡贫困劳动力免费职业技能培训剩余35%资金项目</t>
  </si>
  <si>
    <t>组织全县317名贫困劳动力进行驾驶员培训</t>
  </si>
  <si>
    <t>为切实提高我县农村贫困劳动力的技能水平和就业创业能力，加快脱贫攻坚步伐，根据《交城县建档立卡贫困劳动力免费职业培训实施方案》（交政办[2017]68号）文件、《交城县建档立卡农村贫困劳动力免费职业培训实施细则》（交人社字[2017]68号）等文件精神，从2017年10月31开始，按照县委、县政府为各乡镇下达的免费职业培训任务要求，以乡镇为单位进行报名，以文水诚信职业培训学校和汾阳昌星职业培训学校为依托共组织317名建档立卡贫困劳动力到交城县交通驾校进行驾照培训。现已有193人领取驾驶证，合格率达到61%，按照文件规定，可予以拨付剩余35%资金，补贴标准为（3000*35%）元/人。</t>
  </si>
  <si>
    <t>六</t>
  </si>
  <si>
    <t>扶贫移民后续产业奖补</t>
  </si>
  <si>
    <t>参照县扶贫龙头企业标准对西营天瑞服装加工厂进行三年奖补</t>
  </si>
  <si>
    <t>2020.12.1</t>
  </si>
  <si>
    <t>县级5万进行奖补发放；提高企业运营发展</t>
  </si>
  <si>
    <t>附表2</t>
  </si>
  <si>
    <t>交城县2020年统筹整合财政涉农资金安排建设项目表-水利工程项目</t>
  </si>
  <si>
    <t xml:space="preserve">                                                                                         单位：万元</t>
  </si>
  <si>
    <t>基础设施建设项目-水利工程</t>
  </si>
  <si>
    <t>西营镇石候村饮水安全巩固提升工程</t>
  </si>
  <si>
    <t>巩固提升</t>
  </si>
  <si>
    <t>西营镇石候村</t>
  </si>
  <si>
    <t>改造村内输水管道、支管道、入户管道</t>
  </si>
  <si>
    <t>6776人饮水问题得到改善</t>
  </si>
  <si>
    <t>西营镇城头村饮水安全巩固提升工程</t>
  </si>
  <si>
    <t>西营镇城头村</t>
  </si>
  <si>
    <t>3547人饮水问题得到改善</t>
  </si>
  <si>
    <t>夏家营镇水源改造工程</t>
  </si>
  <si>
    <t>夏家营村、覃村、王村</t>
  </si>
  <si>
    <t>新建二级加压管理站及敷设三个村输水主观网</t>
  </si>
  <si>
    <t>夏家营村、覃村、王村饮水问题得到改善</t>
  </si>
  <si>
    <t>文峪河交城段张沟村等七村生态堤坝工程</t>
  </si>
  <si>
    <t>米家庄等村</t>
  </si>
  <si>
    <t>新建生态堤坝4600米，景观建设</t>
  </si>
  <si>
    <t>保护耕地2900余亩，4103人</t>
  </si>
  <si>
    <t>圪洞坡组移民后续产业水利设施建设项目</t>
  </si>
  <si>
    <t>修复扩建</t>
  </si>
  <si>
    <t>广兴村圪洞坡</t>
  </si>
  <si>
    <t>修复蓄水池、修建水坝、更换水路管网</t>
  </si>
  <si>
    <t>水利设施灌溉能力提升</t>
  </si>
  <si>
    <t>河道治理工程</t>
  </si>
  <si>
    <t>8个</t>
  </si>
  <si>
    <t>洪相乡石洪河河道治理改建工程</t>
  </si>
  <si>
    <t>安定村</t>
  </si>
  <si>
    <t>新建堤防353m，排洪渠疏通390m</t>
  </si>
  <si>
    <t>保护耕地1500亩
受益人口6391人</t>
  </si>
  <si>
    <t>长立村长立组护村坝工程</t>
  </si>
  <si>
    <t>长立村</t>
  </si>
  <si>
    <t>新建护村坝700m</t>
  </si>
  <si>
    <t>保护耕地315亩
受益人口517人</t>
  </si>
  <si>
    <t>大草坪村护村坝工程</t>
  </si>
  <si>
    <t>大草坪村</t>
  </si>
  <si>
    <t>新建护村坝503m</t>
  </si>
  <si>
    <t>保护耕地、林地1800亩
受益人口313人</t>
  </si>
  <si>
    <t>庞泉沟村新建护村坝工程</t>
  </si>
  <si>
    <t>庞泉沟村</t>
  </si>
  <si>
    <t>新建护村坝280m</t>
  </si>
  <si>
    <t>保护耕地500亩
受益人口548人</t>
  </si>
  <si>
    <t>社堂村河道清淤、新建护村坝工程</t>
  </si>
  <si>
    <t>社堂村</t>
  </si>
  <si>
    <t>新建护村坝494m</t>
  </si>
  <si>
    <t>保护耕地800亩
受益人口521人</t>
  </si>
  <si>
    <t>山水村柴逯沟组新建护村坝工程</t>
  </si>
  <si>
    <t>山水村</t>
  </si>
  <si>
    <t>新建护村坝260m</t>
  </si>
  <si>
    <t>保护耕地500亩
受益人口293人</t>
  </si>
  <si>
    <t>石沙庄村新建生态堤防工程</t>
  </si>
  <si>
    <t>石沙庄村</t>
  </si>
  <si>
    <t>新建生态堤防435m</t>
  </si>
  <si>
    <t>保护耕地358.5亩
受益人口280人</t>
  </si>
  <si>
    <t>石沙峪口村新建护村护地坝工程</t>
  </si>
  <si>
    <t>石沙峪口村</t>
  </si>
  <si>
    <t>新建护村护地坝334m</t>
  </si>
  <si>
    <t>保护耕地860亩
受益人口336人</t>
  </si>
  <si>
    <t>天宁镇青村雨水排水工程</t>
  </si>
  <si>
    <t>青村</t>
  </si>
  <si>
    <t>埋设排水管道1000m，新建泵站1座、蓄水池1座</t>
  </si>
  <si>
    <t>保护青村耕地及村民防汛安全</t>
  </si>
  <si>
    <t>饮水安全工程</t>
  </si>
  <si>
    <t>39个</t>
  </si>
  <si>
    <t>天宁镇杜家庄村饮水安全巩固提升工程</t>
  </si>
  <si>
    <t>杜家庄村</t>
  </si>
  <si>
    <t>管网改造、安装水表、新建阀井</t>
  </si>
  <si>
    <t>解决1043人饮水安全问题</t>
  </si>
  <si>
    <t>天宁镇磁窑村水质提升工程</t>
  </si>
  <si>
    <t>磁窑村</t>
  </si>
  <si>
    <t>管网改造、安装水表、新建阀井新建设备室、安装水质处理设备</t>
  </si>
  <si>
    <t>解决676人饮水安全问题</t>
  </si>
  <si>
    <t>西社镇横岭村饮水安全水质提升工程</t>
  </si>
  <si>
    <t>横岭村</t>
  </si>
  <si>
    <t>新建设备室、安装水质处理设备</t>
  </si>
  <si>
    <t>解决766人饮水安全问题</t>
  </si>
  <si>
    <t>水峪贯镇芝兰村王文组水质提升工程</t>
  </si>
  <si>
    <t>芝兰村王文组</t>
  </si>
  <si>
    <t>解决230人饮水安全问题</t>
  </si>
  <si>
    <t>水峪贯镇席麻村水质提升工程</t>
  </si>
  <si>
    <t>席麻村</t>
  </si>
  <si>
    <t>解决238人饮水安全问题</t>
  </si>
  <si>
    <t>水峪贯镇鲁沿村董家圪垛组水质提升工程</t>
  </si>
  <si>
    <t>鲁沿村董家圪垛组</t>
  </si>
  <si>
    <t>解决189人饮水安全问题</t>
  </si>
  <si>
    <t>夏家营镇王村饮水安全巩固提升工程</t>
  </si>
  <si>
    <t>王村</t>
  </si>
  <si>
    <t>解决1162人饮水安全问题</t>
  </si>
  <si>
    <t>夏家营镇夏家营村饮水安全巩固提升工程</t>
  </si>
  <si>
    <t>夏家营村</t>
  </si>
  <si>
    <t>解决1093人饮水安全问题</t>
  </si>
  <si>
    <t>东坡底乡燕家庄村塄则上组饮水安全巩固提升工程</t>
  </si>
  <si>
    <t>燕家庄村塄则上组</t>
  </si>
  <si>
    <t>管网改造、新建阀井</t>
  </si>
  <si>
    <t>2020.8</t>
  </si>
  <si>
    <t>解决447人饮水安全问题</t>
  </si>
  <si>
    <t>东坡底乡杜里会村胡家沟组饮水安全巩固提升工程</t>
  </si>
  <si>
    <t>杜里会村胡家沟组</t>
  </si>
  <si>
    <t>解决76人饮水安全问题</t>
  </si>
  <si>
    <t>东坡底乡惠家庄村饮水安全巩固提升工程</t>
  </si>
  <si>
    <t>惠家庄村</t>
  </si>
  <si>
    <t>解决396人饮水安全问题</t>
  </si>
  <si>
    <t>东坡底乡东坡底村饮水安全巩固提升工程</t>
  </si>
  <si>
    <t>东坡底村</t>
  </si>
  <si>
    <t>解决840人饮水安全问题</t>
  </si>
  <si>
    <t>东坡底乡燕家庄村兑久组饮水安全巩固提升工程</t>
  </si>
  <si>
    <t>燕家庄村兑久会组</t>
  </si>
  <si>
    <t>解决236人饮水安全问题</t>
  </si>
  <si>
    <t>庞泉沟镇市庄村饮水安全巩固提升工程</t>
  </si>
  <si>
    <t>市庄村</t>
  </si>
  <si>
    <t>解决265人饮水安全问题</t>
  </si>
  <si>
    <t>庞泉沟镇市庄村水冲沟组饮水安全巩固提升工程</t>
  </si>
  <si>
    <t>市庄村水冲沟组</t>
  </si>
  <si>
    <t>解决116人饮水安全问题</t>
  </si>
  <si>
    <t>会立乡寨则村饮水安全巩固提升工程</t>
  </si>
  <si>
    <t>寨则村</t>
  </si>
  <si>
    <t>解决573人饮水安全问题</t>
  </si>
  <si>
    <t>会立乡代家庄村饮水安全巩固提升工程</t>
  </si>
  <si>
    <t>代家庄村</t>
  </si>
  <si>
    <t>解决385人饮水安全问题</t>
  </si>
  <si>
    <t>会立乡神堂坪村饮水安全巩固提升工程</t>
  </si>
  <si>
    <t>神堂坪村</t>
  </si>
  <si>
    <t>解决350人饮水安全问题</t>
  </si>
  <si>
    <t>会立乡中庄村饮水安全巩固提升工程</t>
  </si>
  <si>
    <t>中庄村</t>
  </si>
  <si>
    <t>解决484人饮水安全问题</t>
  </si>
  <si>
    <t>会立乡河西庄村饮水安全巩固提升工程</t>
  </si>
  <si>
    <t>河西庄村</t>
  </si>
  <si>
    <t>解决319人饮水安全问题</t>
  </si>
  <si>
    <t>水峪贯镇树则村饮水安全巩固提升工程</t>
  </si>
  <si>
    <t>树则村</t>
  </si>
  <si>
    <t>解决271人饮水安全问题</t>
  </si>
  <si>
    <t>水峪贯镇西冶村饮水安全巩固提升工程</t>
  </si>
  <si>
    <t>西冶村</t>
  </si>
  <si>
    <t>解决1184人饮水安全问题</t>
  </si>
  <si>
    <t>水峪贯镇西坡村饮水安全巩固提升工程</t>
  </si>
  <si>
    <t>西坡村</t>
  </si>
  <si>
    <t>解决424人饮水安全问题</t>
  </si>
  <si>
    <t>水峪贯镇鲁沿村饮水安全巩固提升工程</t>
  </si>
  <si>
    <t>鲁沿村</t>
  </si>
  <si>
    <t>管网改造</t>
  </si>
  <si>
    <t>解决1323人饮水安全问题</t>
  </si>
  <si>
    <t>水峪贯镇东孟村饮水安全巩固提升工程</t>
  </si>
  <si>
    <t>东孟村</t>
  </si>
  <si>
    <t>解决423人饮水安全问题</t>
  </si>
  <si>
    <t>水峪贯镇榆林村饮水安全巩固提升工程</t>
  </si>
  <si>
    <t>榆林村</t>
  </si>
  <si>
    <t>解决636人饮水安全问题</t>
  </si>
  <si>
    <t>水峪贯镇岭上村饮水安全巩固提升工程</t>
  </si>
  <si>
    <t>岭上村</t>
  </si>
  <si>
    <t>解决329人饮水安全问题</t>
  </si>
  <si>
    <t>水峪贯镇东孟村水质净化设备维修工程</t>
  </si>
  <si>
    <t>水质净化设备维修</t>
  </si>
  <si>
    <t>解决437人饮水安全问题</t>
  </si>
  <si>
    <t>天宁镇蒲渠河村饮水安全巩固提升工程</t>
  </si>
  <si>
    <t>蒲渠河村</t>
  </si>
  <si>
    <t>解决772人饮水安全问题</t>
  </si>
  <si>
    <t>天宁镇青村饮水安全巩固提升工程</t>
  </si>
  <si>
    <t>新建管理房、安装无塔供水设备、新建围墙</t>
  </si>
  <si>
    <t>解决1488人饮水安全问题</t>
  </si>
  <si>
    <t>西营镇大陵庄村饮水安全巩固提升工程</t>
  </si>
  <si>
    <t>大陵庄村</t>
  </si>
  <si>
    <t>解决695人饮水安全问题</t>
  </si>
  <si>
    <t>天宁镇坡底村饮水安全巩固提升工程</t>
  </si>
  <si>
    <t>坡底村</t>
  </si>
  <si>
    <t>解决2493人饮水安全问题</t>
  </si>
  <si>
    <t>天宁镇阳渠村饮水安全巩固提升工程</t>
  </si>
  <si>
    <t>阳渠村</t>
  </si>
  <si>
    <t>解决6451人饮水安全问题</t>
  </si>
  <si>
    <t>天宁镇西汾阳村饮水安全巩固提升工程</t>
  </si>
  <si>
    <t>西汾阳村</t>
  </si>
  <si>
    <t>解决3179人饮水安全问题</t>
  </si>
  <si>
    <t>洪相乡成村饮水安全巩固提升工程</t>
  </si>
  <si>
    <t>成村</t>
  </si>
  <si>
    <t>解决7814人饮水安全问题</t>
  </si>
  <si>
    <t>洪相乡洪相村饮水安全巩固提升工程</t>
  </si>
  <si>
    <t>解决3561人饮水安全问题</t>
  </si>
  <si>
    <t>洪相乡广兴村饮水安全巩固提升工程</t>
  </si>
  <si>
    <t>广兴村</t>
  </si>
  <si>
    <t>解决5068人饮水安全问题</t>
  </si>
  <si>
    <t>洪相乡安定村饮水安全巩固提升工程</t>
  </si>
  <si>
    <t>解决7646人饮水安全问题</t>
  </si>
  <si>
    <t>西营镇大营村饮水安全巩固提升工程</t>
  </si>
  <si>
    <t>大营村</t>
  </si>
  <si>
    <t>解决5610人饮水安全问题</t>
  </si>
  <si>
    <t>西营镇寨子村饮水安全巩固提升工程</t>
  </si>
  <si>
    <t>寨子村</t>
  </si>
  <si>
    <t>解决3735人饮水安全问题</t>
  </si>
  <si>
    <t>交城县西营集中供水工程续建项目</t>
  </si>
  <si>
    <t>西营镇、夏家营镇</t>
  </si>
  <si>
    <t>新建蓄水池、新建管理房、管网改造、新建阀井</t>
  </si>
  <si>
    <t>解决46135人饮水安全问题</t>
  </si>
  <si>
    <t>附表3</t>
  </si>
  <si>
    <t>交城县2020年统筹整合财政涉农资金安排建设项目表-人畜分离项目</t>
  </si>
  <si>
    <t>基础设施
建设项目-
人畜分离</t>
  </si>
  <si>
    <t>会立乡胡家沟村
胡家沟组人畜分离工程</t>
  </si>
  <si>
    <t>胡家沟村胡家沟组</t>
  </si>
  <si>
    <t>新建圈舍2400㎡，门卫室40㎡</t>
  </si>
  <si>
    <t>带动养殖户增收</t>
  </si>
  <si>
    <t>胡家沟村民委员会</t>
  </si>
  <si>
    <t>会立乡会立村人畜分离工程</t>
  </si>
  <si>
    <t>会立村</t>
  </si>
  <si>
    <t>新建圈舍1120㎡，门卫室40㎡</t>
  </si>
  <si>
    <t>会立村村民委员会</t>
  </si>
  <si>
    <t>会立乡龙江寨村
曹家庄组人蓄分离工程项目</t>
  </si>
  <si>
    <t>龙江寨村曹家庄组</t>
  </si>
  <si>
    <t>新建圈舍1000㎡，门卫室80㎡</t>
  </si>
  <si>
    <t>龙江寨村民委员会</t>
  </si>
  <si>
    <t>会立乡龙江寨村
米家庄组人畜分离工程项目</t>
  </si>
  <si>
    <t>龙江寨村
米家庄组</t>
  </si>
  <si>
    <t>会立乡龙江寨村
青崖沟组人畜分离工程项目</t>
  </si>
  <si>
    <t>龙江寨村青崖沟组</t>
  </si>
  <si>
    <t>新建圈舍600㎡，门卫室80㎡</t>
  </si>
  <si>
    <t>会立乡上长斜村人畜分离工程项目</t>
  </si>
  <si>
    <t>上长斜村</t>
  </si>
  <si>
    <t>新建圈舍800㎡，门卫室80㎡</t>
  </si>
  <si>
    <t>上长斜村民委员会</t>
  </si>
  <si>
    <t>会立乡石沙庄村人畜分离工程项目</t>
  </si>
  <si>
    <t>新建圈舍1200㎡，门卫室40㎡</t>
  </si>
  <si>
    <t>石沙庄村民委员会</t>
  </si>
  <si>
    <t>会立乡张家庄村
张家庄组人畜分离工程项目</t>
  </si>
  <si>
    <t>张家庄村
张家庄组</t>
  </si>
  <si>
    <t>新建圈舍2000㎡，门卫室80㎡</t>
  </si>
  <si>
    <t>张家庄村民委员会</t>
  </si>
  <si>
    <t>会立乡兑久会村
禅寺塔组人畜分离工程项目</t>
  </si>
  <si>
    <t>兑久会村
禅寺塔组</t>
  </si>
  <si>
    <t>新建圈舍400㎡，门卫室40㎡</t>
  </si>
  <si>
    <t>兑久会村民委员会</t>
  </si>
  <si>
    <t>庞泉沟镇长立村
长立组人畜分离工程项目</t>
  </si>
  <si>
    <t>长立村
长立组</t>
  </si>
  <si>
    <r>
      <rPr>
        <sz val="10"/>
        <rFont val="仿宋_GB2312"/>
        <charset val="134"/>
      </rPr>
      <t>新建圈舍4200㎡，青贮池2625m</t>
    </r>
    <r>
      <rPr>
        <sz val="10"/>
        <rFont val="宋体"/>
        <charset val="134"/>
      </rPr>
      <t>³</t>
    </r>
  </si>
  <si>
    <t>长立村民委员会</t>
  </si>
  <si>
    <t>庞泉沟镇长立村
黄鸡塔组人畜分离工程项目</t>
  </si>
  <si>
    <t>长立村
黄鸡塔组</t>
  </si>
  <si>
    <r>
      <rPr>
        <sz val="10"/>
        <rFont val="仿宋_GB2312"/>
        <charset val="134"/>
      </rPr>
      <t>新建圈舍1575</t>
    </r>
    <r>
      <rPr>
        <sz val="10"/>
        <rFont val="宋体"/>
        <charset val="134"/>
      </rPr>
      <t>㎡</t>
    </r>
    <r>
      <rPr>
        <sz val="10"/>
        <rFont val="仿宋_GB2312"/>
        <charset val="134"/>
      </rPr>
      <t>，青贮池1003.2m</t>
    </r>
    <r>
      <rPr>
        <sz val="10"/>
        <rFont val="宋体"/>
        <charset val="134"/>
      </rPr>
      <t>³</t>
    </r>
  </si>
  <si>
    <t>庞泉沟镇柴逯沟村
人畜分离工程项目</t>
  </si>
  <si>
    <t>柴逯沟村</t>
  </si>
  <si>
    <r>
      <rPr>
        <sz val="10"/>
        <color rgb="FF000000"/>
        <rFont val="仿宋_GB2312"/>
        <charset val="134"/>
      </rPr>
      <t>续建圈舍175</t>
    </r>
    <r>
      <rPr>
        <sz val="10"/>
        <color rgb="FF000000"/>
        <rFont val="宋体"/>
        <charset val="134"/>
      </rPr>
      <t>㎡</t>
    </r>
  </si>
  <si>
    <t>柴逯沟村民委员会</t>
  </si>
  <si>
    <t>东坡底乡贺家沟村南沟组后续产业畜圈修复项目</t>
  </si>
  <si>
    <t>修复加固畜圈项棚</t>
  </si>
  <si>
    <t>半个月</t>
  </si>
  <si>
    <t>确保南沟组搬迁群众后续产业稳定发展</t>
  </si>
  <si>
    <t>附表4</t>
  </si>
  <si>
    <t>交城县2020年统筹整合财政涉农资金安排建设项目表-农村道路工程</t>
  </si>
  <si>
    <t>基础设施
建设项目-
农村道路工程</t>
  </si>
  <si>
    <t>东坡底乡大塔村道路硬化工程</t>
  </si>
  <si>
    <t>交通局</t>
  </si>
  <si>
    <t>东坡底乡大塔村</t>
  </si>
  <si>
    <t>街巷硬化</t>
  </si>
  <si>
    <t>通过改建、修缮等技术手段，确保贫困村整体村貌提升</t>
  </si>
  <si>
    <t>东坡底乡大塔村委</t>
  </si>
  <si>
    <t>会立乡中庄村道路硬化工程</t>
  </si>
  <si>
    <t>会立乡兑久会村道路硬化工程</t>
  </si>
  <si>
    <t>会立乡兑久会村高家坪组</t>
  </si>
  <si>
    <t>街巷硬化、产业路</t>
  </si>
  <si>
    <t>会立乡兑久会村</t>
  </si>
  <si>
    <t>会立乡西落沟村道路硬化工程</t>
  </si>
  <si>
    <t>会立乡西落沟村田家沟组、西落沟组</t>
  </si>
  <si>
    <t>会立乡西落沟村</t>
  </si>
  <si>
    <t>会立乡石沙庄村道路硬化工程</t>
  </si>
  <si>
    <t>会立乡石沙庄村</t>
  </si>
  <si>
    <t>会立乡胡家沟村道路硬化工程</t>
  </si>
  <si>
    <t>会立乡胡家沟村</t>
  </si>
  <si>
    <t>会立乡双家寨村道路硬化工程</t>
  </si>
  <si>
    <t>会立乡双家寨村</t>
  </si>
  <si>
    <t>会立乡龙江寨村道路硬化工程</t>
  </si>
  <si>
    <t>会立乡龙江寨村曹家庄组、米家庄组、青崖沟组</t>
  </si>
  <si>
    <t>会立乡龙江寨村</t>
  </si>
  <si>
    <t>会立乡翟家庄村道路硬化工程</t>
  </si>
  <si>
    <t>会立乡翟家庄村翟家庄组、南沟组</t>
  </si>
  <si>
    <t>会立乡柏叶口村道路硬化工程</t>
  </si>
  <si>
    <t>会立乡柏叶口村</t>
  </si>
  <si>
    <t>会立乡白草庄村道路硬化工程</t>
  </si>
  <si>
    <t>会立乡白草庄村</t>
  </si>
  <si>
    <t>街巷硬化、人畜分离道路硬化</t>
  </si>
  <si>
    <t>方便群众出行，通过改建、修缮等技术手段，确保贫困村整体村貌提升</t>
  </si>
  <si>
    <t>会立乡代家庄村道路硬化工程</t>
  </si>
  <si>
    <t>联组路、街巷硬化、人畜分离道路硬化</t>
  </si>
  <si>
    <t>会立乡窑儿上村道路硬化工程</t>
  </si>
  <si>
    <t>会立乡窑儿上村</t>
  </si>
  <si>
    <t>水峪贯镇榆林村道路硬化工程</t>
  </si>
  <si>
    <t>水峪贯镇榆林村</t>
  </si>
  <si>
    <t>水峪贯镇岭上村周家沟组道路硬化工程</t>
  </si>
  <si>
    <t>水峪贯镇岭上村周家沟组</t>
  </si>
  <si>
    <t>水峪贯镇岭上村</t>
  </si>
  <si>
    <t>岭底乡卯底村至申柏岩组联组路</t>
  </si>
  <si>
    <t>岭底乡峁底村申柏岩组</t>
  </si>
  <si>
    <t>联组路硬化</t>
  </si>
  <si>
    <t>方便群众出行</t>
  </si>
  <si>
    <t>岭底乡卯底村</t>
  </si>
  <si>
    <t>岭底乡交鲁线至周家坡联组路</t>
  </si>
  <si>
    <t>岭底乡歇马头村周家坡组</t>
  </si>
  <si>
    <t>岭底乡歇马头村</t>
  </si>
  <si>
    <t>岭底乡柏崖头至牛家沟组联组路</t>
  </si>
  <si>
    <t>岭底乡前庄至横头村通村路</t>
  </si>
  <si>
    <t>岭底乡横头村</t>
  </si>
  <si>
    <t>通村路硬化</t>
  </si>
  <si>
    <t>岭底乡窑底至光足村通村路、光足至偏交联组路</t>
  </si>
  <si>
    <t>岭底乡光足村</t>
  </si>
  <si>
    <t>通村路、联组路硬化</t>
  </si>
  <si>
    <t>水峪贯镇西孟村进村道路硬化项目</t>
  </si>
  <si>
    <t>硬化道路3000米</t>
  </si>
  <si>
    <t>改变村容村貌、方便群众出行</t>
  </si>
  <si>
    <t>水峪贯镇榆林村护路筑坝工程</t>
  </si>
  <si>
    <t>护路坝1.5公里</t>
  </si>
  <si>
    <t>水峪贯镇鲁沿至董家圪垛组联组路硬化工程</t>
  </si>
  <si>
    <t>水峪贯镇鲁沿村</t>
  </si>
  <si>
    <t>道路硬化0.4公里</t>
  </si>
  <si>
    <t>东坡底乡鱼儿村通村组公路硬化工程</t>
  </si>
  <si>
    <t>东坡底乡鱼儿村鱼儿组至后岭底组</t>
  </si>
  <si>
    <t>对村内街道进行硬化</t>
  </si>
  <si>
    <t>东坡底乡鱼儿村</t>
  </si>
  <si>
    <t>东坡底乡李家沟村街巷道路硬化工程</t>
  </si>
  <si>
    <t>李家沟组产业路硬化5200平米、便民桥3座，中卷组产业路硬化5000平米、便民桥1座</t>
  </si>
  <si>
    <t>会立乡双家寨村人畜分离工程段硬化项目</t>
  </si>
  <si>
    <t>水泥硬化</t>
  </si>
  <si>
    <t>新建道路硬化700米*4.5米</t>
  </si>
  <si>
    <t>会立乡翟家庄村南沟组人畜分离工程段硬化项目</t>
  </si>
  <si>
    <t>南沟组人畜分离工程段、产业道路硬化</t>
  </si>
  <si>
    <t>会立乡河西庄村街巷硬化项目</t>
  </si>
  <si>
    <t>会立乡河西庄村</t>
  </si>
  <si>
    <t>硬化村内道路及人畜分离工程产业道路长2800米、宽4.5米</t>
  </si>
  <si>
    <t>石侯进村路</t>
  </si>
  <si>
    <t>西营镇石侯村</t>
  </si>
  <si>
    <t>道路硬化1.3公里</t>
  </si>
  <si>
    <t>寨子进村路</t>
  </si>
  <si>
    <t>西营镇寨子村</t>
  </si>
  <si>
    <t>道路硬化0.6公里</t>
  </si>
  <si>
    <t>城头进村路</t>
  </si>
  <si>
    <t>道路硬化0.5公里</t>
  </si>
  <si>
    <t>庞泉沟镇张沟村道路硬化项目</t>
  </si>
  <si>
    <t>张沟村（二合庄、阳堤塔）</t>
  </si>
  <si>
    <t>新建二合庄组通往人畜分离牛场的道路硬化长约1公里、宽3米，新建阳堤塔组通往人畜分离牛场的道路硬化长约1.5公里、宽3米</t>
  </si>
  <si>
    <t>庞泉沟镇张沟村</t>
  </si>
  <si>
    <t>夏家营镇贾家寨村农村道路硬化工程</t>
  </si>
  <si>
    <t>夏家营镇贾家寨村</t>
  </si>
  <si>
    <t>新建硬化村东西果园道路（长3公里、宽7米）</t>
  </si>
  <si>
    <t>（七）</t>
  </si>
  <si>
    <t>西社镇横岭村产业路硬化项目</t>
  </si>
  <si>
    <t>西社镇横岭村</t>
  </si>
  <si>
    <t>硬化产业道路530米、路东侧砌石墙400立方米、回填土200立方米</t>
  </si>
  <si>
    <t>附表5</t>
  </si>
  <si>
    <t>交城县2020年统筹整合财政涉农资金安排建设项目表-人居环境改善项目</t>
  </si>
  <si>
    <t>会立乡白草庄村人居环境改善项目</t>
  </si>
  <si>
    <t>白草庄村</t>
  </si>
  <si>
    <t>购置1台垃圾运输三轮车、20个垃圾箱</t>
  </si>
  <si>
    <t>提高村民生活水平，改善人居环境</t>
  </si>
  <si>
    <t>白草庄村民委员会</t>
  </si>
  <si>
    <t>会立乡上长斜村人居环境改善项目</t>
  </si>
  <si>
    <t>购置1台垃圾运输三轮车、29个垃圾箱</t>
  </si>
  <si>
    <t>会立乡双家寨村人居环境改善</t>
  </si>
  <si>
    <t>双家寨村</t>
  </si>
  <si>
    <t>双家寨村民委员会</t>
  </si>
  <si>
    <t>水峪贯镇水峪贯村安装太阳能路灯项目</t>
  </si>
  <si>
    <t>水峪贯村</t>
  </si>
  <si>
    <t>安装太阳能路灯75盏</t>
  </si>
  <si>
    <t>水峪贯村民委员会</t>
  </si>
  <si>
    <t>水峪贯镇双龙村安装太阳能路灯项目</t>
  </si>
  <si>
    <t>双龙村</t>
  </si>
  <si>
    <t>安装太阳能路灯20盏</t>
  </si>
  <si>
    <t>双龙村民委员会</t>
  </si>
  <si>
    <t>庞泉沟镇市庄村污水处理项目</t>
  </si>
  <si>
    <t>吕梁市生态环境局交城分局</t>
  </si>
  <si>
    <t>新建污水处理站3个、污水管道、厕所</t>
  </si>
  <si>
    <t>带动贫困户增收、巩固脱贫</t>
  </si>
  <si>
    <t>市庄村民委员会</t>
  </si>
  <si>
    <t>西孟村生活污水管网铺设及生活污水处理站建设工程</t>
  </si>
  <si>
    <t>铺设全村污水管网及相关配套设施，建设日处理40吨生活污水的处理站一处</t>
  </si>
  <si>
    <t>解决全村村民的出行安全，改善村容村貌，带动贫困户增收</t>
  </si>
  <si>
    <t>水峪贯镇西孟村村民委员会</t>
  </si>
  <si>
    <t>青沿村生活污水管网铺设及生活污水处理站建设工程</t>
  </si>
  <si>
    <t>水峪贯镇青沿村</t>
  </si>
  <si>
    <t>铺设全村污水管网及相关配套设施，建设日处理50吨生活污水的处理站一处</t>
  </si>
  <si>
    <t>水峪贯镇青沿村村民委员会</t>
  </si>
  <si>
    <t>西社镇东社村污水处理工程</t>
  </si>
  <si>
    <t>西社镇东社村</t>
  </si>
  <si>
    <t>采购水质处理设备</t>
  </si>
  <si>
    <t>2019.11</t>
  </si>
  <si>
    <t>改善村容村貌，为村民生活提供保障，增加直接经济收益</t>
  </si>
  <si>
    <t>西社镇东社村村民委员会</t>
  </si>
  <si>
    <t>西营镇石侯村生活污水管网建设工程</t>
  </si>
  <si>
    <t>埋设管道5800米，村南、村北各建设一个污水收集池及高压泵站</t>
  </si>
  <si>
    <t>有效改善人居环境，带动贫困户通过劳力务工增加收入</t>
  </si>
  <si>
    <t>西营镇石侯村村民委员会</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</si>
</sst>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_ "/>
    <numFmt numFmtId="178" formatCode="0.00000_ "/>
    <numFmt numFmtId="179" formatCode="0.00_ "/>
    <numFmt numFmtId="180" formatCode="yyyy/m/d;@"/>
    <numFmt numFmtId="181" formatCode="0.0_ "/>
    <numFmt numFmtId="182" formatCode="0.000000_ "/>
  </numFmts>
  <fonts count="63">
    <font>
      <sz val="11"/>
      <color theme="1"/>
      <name val="宋体"/>
      <charset val="134"/>
      <scheme val="minor"/>
    </font>
    <font>
      <b/>
      <sz val="12"/>
      <color indexed="8"/>
      <name val="宋体"/>
      <charset val="134"/>
      <scheme val="minor"/>
    </font>
    <font>
      <sz val="10"/>
      <color indexed="8"/>
      <name val="宋体"/>
      <charset val="134"/>
    </font>
    <font>
      <sz val="12"/>
      <color indexed="8"/>
      <name val="宋体"/>
      <charset val="134"/>
    </font>
    <font>
      <sz val="12"/>
      <color rgb="FF000000"/>
      <name val="黑体"/>
      <charset val="134"/>
    </font>
    <font>
      <sz val="12"/>
      <color indexed="8"/>
      <name val="仿宋_GB2312"/>
      <charset val="134"/>
    </font>
    <font>
      <sz val="24"/>
      <color rgb="FF000000"/>
      <name val="方正小标宋简体"/>
      <charset val="134"/>
    </font>
    <font>
      <b/>
      <sz val="24"/>
      <color indexed="8"/>
      <name val="方正小标宋简体"/>
      <charset val="134"/>
    </font>
    <font>
      <b/>
      <sz val="12"/>
      <name val="宋体"/>
      <charset val="134"/>
    </font>
    <font>
      <b/>
      <sz val="11"/>
      <color indexed="8"/>
      <name val="宋体"/>
      <charset val="134"/>
    </font>
    <font>
      <sz val="12"/>
      <name val="宋体"/>
      <charset val="134"/>
    </font>
    <font>
      <b/>
      <sz val="12"/>
      <color indexed="8"/>
      <name val="宋体"/>
      <charset val="134"/>
    </font>
    <font>
      <sz val="10"/>
      <color theme="1"/>
      <name val="仿宋_GB2312"/>
      <charset val="134"/>
    </font>
    <font>
      <sz val="10"/>
      <name val="仿宋_GB2312"/>
      <charset val="134"/>
    </font>
    <font>
      <sz val="10"/>
      <color indexed="8"/>
      <name val="仿宋_GB2312"/>
      <charset val="134"/>
    </font>
    <font>
      <sz val="12"/>
      <name val="仿宋_GB2312"/>
      <charset val="134"/>
    </font>
    <font>
      <sz val="10"/>
      <name val="宋体"/>
      <charset val="134"/>
    </font>
    <font>
      <sz val="12"/>
      <name val="黑体"/>
      <charset val="134"/>
    </font>
    <font>
      <sz val="24"/>
      <name val="方正小标宋简体"/>
      <charset val="134"/>
    </font>
    <font>
      <b/>
      <sz val="24"/>
      <name val="方正小标宋简体"/>
      <charset val="134"/>
    </font>
    <font>
      <b/>
      <sz val="11"/>
      <name val="宋体"/>
      <charset val="134"/>
    </font>
    <font>
      <b/>
      <sz val="10"/>
      <name val="仿宋_GB2312"/>
      <charset val="134"/>
    </font>
    <font>
      <b/>
      <sz val="10"/>
      <name val="宋体"/>
      <charset val="134"/>
    </font>
    <font>
      <sz val="11"/>
      <name val="仿宋_GB2312"/>
      <charset val="134"/>
    </font>
    <font>
      <sz val="12"/>
      <name val="宋体"/>
      <charset val="134"/>
      <scheme val="minor"/>
    </font>
    <font>
      <sz val="10"/>
      <color rgb="FF000000"/>
      <name val="仿宋_GB2312"/>
      <charset val="134"/>
    </font>
    <font>
      <sz val="12"/>
      <color theme="1"/>
      <name val="宋体"/>
      <charset val="134"/>
      <scheme val="minor"/>
    </font>
    <font>
      <b/>
      <sz val="12"/>
      <color theme="1"/>
      <name val="宋体"/>
      <charset val="134"/>
    </font>
    <font>
      <b/>
      <sz val="10"/>
      <color indexed="8"/>
      <name val="仿宋_GB2312"/>
      <charset val="134"/>
    </font>
    <font>
      <sz val="10"/>
      <name val="仿宋"/>
      <charset val="134"/>
    </font>
    <font>
      <b/>
      <sz val="10"/>
      <color theme="1"/>
      <name val="仿宋_GB2312"/>
      <charset val="134"/>
    </font>
    <font>
      <sz val="14"/>
      <color indexed="8"/>
      <name val="黑体"/>
      <charset val="134"/>
    </font>
    <font>
      <sz val="12"/>
      <color indexed="10"/>
      <name val="宋体"/>
      <charset val="134"/>
    </font>
    <font>
      <b/>
      <sz val="11"/>
      <name val="宋体"/>
      <charset val="134"/>
      <scheme val="minor"/>
    </font>
    <font>
      <b/>
      <sz val="12"/>
      <color theme="1"/>
      <name val="宋体"/>
      <charset val="134"/>
      <scheme val="minor"/>
    </font>
    <font>
      <b/>
      <sz val="11"/>
      <color theme="1"/>
      <name val="宋体"/>
      <charset val="134"/>
      <scheme val="minor"/>
    </font>
    <font>
      <sz val="11"/>
      <name val="宋体"/>
      <charset val="134"/>
      <scheme val="minor"/>
    </font>
    <font>
      <sz val="10"/>
      <name val="黑体"/>
      <charset val="134"/>
    </font>
    <font>
      <b/>
      <sz val="12"/>
      <name val="宋体"/>
      <charset val="134"/>
      <scheme val="minor"/>
    </font>
    <font>
      <sz val="11"/>
      <color theme="1"/>
      <name val="仿宋_GB2312"/>
      <charset val="134"/>
    </font>
    <font>
      <b/>
      <sz val="12"/>
      <color indexed="8"/>
      <name val="宋体"/>
      <charset val="134"/>
      <scheme val="major"/>
    </font>
    <font>
      <b/>
      <sz val="12"/>
      <color theme="1"/>
      <name val="宋体"/>
      <charset val="134"/>
      <scheme val="major"/>
    </font>
    <font>
      <sz val="10"/>
      <color indexed="63"/>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8">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10" fillId="0" borderId="0">
      <alignment vertical="center"/>
    </xf>
    <xf numFmtId="0" fontId="43" fillId="3" borderId="0" applyNumberFormat="0" applyBorder="0" applyAlignment="0" applyProtection="0">
      <alignment vertical="center"/>
    </xf>
    <xf numFmtId="0" fontId="44" fillId="4" borderId="4" applyNumberFormat="0" applyAlignment="0" applyProtection="0">
      <alignment vertical="center"/>
    </xf>
    <xf numFmtId="41" fontId="0" fillId="0" borderId="0" applyFont="0" applyFill="0" applyBorder="0" applyAlignment="0" applyProtection="0">
      <alignment vertical="center"/>
    </xf>
    <xf numFmtId="0" fontId="43" fillId="5" borderId="0" applyNumberFormat="0" applyBorder="0" applyAlignment="0" applyProtection="0">
      <alignment vertical="center"/>
    </xf>
    <xf numFmtId="0" fontId="45" fillId="6" borderId="0" applyNumberFormat="0" applyBorder="0" applyAlignment="0" applyProtection="0">
      <alignment vertical="center"/>
    </xf>
    <xf numFmtId="43" fontId="0" fillId="0" borderId="0" applyFont="0" applyFill="0" applyBorder="0" applyAlignment="0" applyProtection="0">
      <alignment vertical="center"/>
    </xf>
    <xf numFmtId="0" fontId="46" fillId="7" borderId="0" applyNumberFormat="0" applyBorder="0" applyAlignment="0" applyProtection="0">
      <alignment vertical="center"/>
    </xf>
    <xf numFmtId="0" fontId="47" fillId="0" borderId="0" applyNumberFormat="0" applyFill="0" applyBorder="0" applyAlignment="0" applyProtection="0">
      <alignment vertical="center"/>
    </xf>
    <xf numFmtId="9" fontId="0" fillId="0" borderId="0" applyFont="0" applyFill="0" applyBorder="0" applyAlignment="0" applyProtection="0">
      <alignment vertical="center"/>
    </xf>
    <xf numFmtId="0" fontId="48" fillId="0" borderId="0" applyNumberFormat="0" applyFill="0" applyBorder="0" applyAlignment="0" applyProtection="0">
      <alignment vertical="center"/>
    </xf>
    <xf numFmtId="0" fontId="0" fillId="8" borderId="5" applyNumberFormat="0" applyFont="0" applyAlignment="0" applyProtection="0">
      <alignment vertical="center"/>
    </xf>
    <xf numFmtId="0" fontId="10" fillId="0" borderId="0">
      <alignment vertical="center"/>
    </xf>
    <xf numFmtId="0" fontId="46" fillId="9" borderId="0" applyNumberFormat="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0" fillId="0" borderId="0">
      <alignment vertical="center"/>
    </xf>
    <xf numFmtId="0" fontId="52" fillId="0" borderId="0" applyNumberFormat="0" applyFill="0" applyBorder="0" applyAlignment="0" applyProtection="0">
      <alignment vertical="center"/>
    </xf>
    <xf numFmtId="0" fontId="53" fillId="0" borderId="6" applyNumberFormat="0" applyFill="0" applyAlignment="0" applyProtection="0">
      <alignment vertical="center"/>
    </xf>
    <xf numFmtId="0" fontId="54" fillId="0" borderId="6" applyNumberFormat="0" applyFill="0" applyAlignment="0" applyProtection="0">
      <alignment vertical="center"/>
    </xf>
    <xf numFmtId="0" fontId="46" fillId="10" borderId="0" applyNumberFormat="0" applyBorder="0" applyAlignment="0" applyProtection="0">
      <alignment vertical="center"/>
    </xf>
    <xf numFmtId="0" fontId="49" fillId="0" borderId="7" applyNumberFormat="0" applyFill="0" applyAlignment="0" applyProtection="0">
      <alignment vertical="center"/>
    </xf>
    <xf numFmtId="0" fontId="46" fillId="11" borderId="0" applyNumberFormat="0" applyBorder="0" applyAlignment="0" applyProtection="0">
      <alignment vertical="center"/>
    </xf>
    <xf numFmtId="0" fontId="55" fillId="12" borderId="8" applyNumberFormat="0" applyAlignment="0" applyProtection="0">
      <alignment vertical="center"/>
    </xf>
    <xf numFmtId="0" fontId="56" fillId="12" borderId="4" applyNumberFormat="0" applyAlignment="0" applyProtection="0">
      <alignment vertical="center"/>
    </xf>
    <xf numFmtId="0" fontId="10" fillId="0" borderId="0">
      <alignment vertical="center"/>
    </xf>
    <xf numFmtId="0" fontId="10" fillId="0" borderId="0">
      <alignment vertical="center"/>
    </xf>
    <xf numFmtId="0" fontId="57" fillId="13" borderId="9" applyNumberFormat="0" applyAlignment="0" applyProtection="0">
      <alignment vertical="center"/>
    </xf>
    <xf numFmtId="0" fontId="43" fillId="14" borderId="0" applyNumberFormat="0" applyBorder="0" applyAlignment="0" applyProtection="0">
      <alignment vertical="center"/>
    </xf>
    <xf numFmtId="0" fontId="46" fillId="15" borderId="0" applyNumberFormat="0" applyBorder="0" applyAlignment="0" applyProtection="0">
      <alignment vertical="center"/>
    </xf>
    <xf numFmtId="0" fontId="58" fillId="0" borderId="10" applyNumberFormat="0" applyFill="0" applyAlignment="0" applyProtection="0">
      <alignment vertical="center"/>
    </xf>
    <xf numFmtId="0" fontId="59" fillId="0" borderId="11" applyNumberFormat="0" applyFill="0" applyAlignment="0" applyProtection="0">
      <alignment vertical="center"/>
    </xf>
    <xf numFmtId="0" fontId="60" fillId="16" borderId="0" applyNumberFormat="0" applyBorder="0" applyAlignment="0" applyProtection="0">
      <alignment vertical="center"/>
    </xf>
    <xf numFmtId="0" fontId="10" fillId="0" borderId="0">
      <alignment vertical="center"/>
    </xf>
    <xf numFmtId="0" fontId="10" fillId="0" borderId="0">
      <alignment vertical="center"/>
    </xf>
    <xf numFmtId="0" fontId="61" fillId="17" borderId="0" applyNumberFormat="0" applyBorder="0" applyAlignment="0" applyProtection="0">
      <alignment vertical="center"/>
    </xf>
    <xf numFmtId="0" fontId="43" fillId="18" borderId="0" applyNumberFormat="0" applyBorder="0" applyAlignment="0" applyProtection="0">
      <alignment vertical="center"/>
    </xf>
    <xf numFmtId="0" fontId="46"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6" fillId="28" borderId="0" applyNumberFormat="0" applyBorder="0" applyAlignment="0" applyProtection="0">
      <alignment vertical="center"/>
    </xf>
    <xf numFmtId="0" fontId="10" fillId="0" borderId="0">
      <alignment vertical="center"/>
    </xf>
    <xf numFmtId="0" fontId="43"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10" fillId="0" borderId="0">
      <alignment vertical="center"/>
    </xf>
    <xf numFmtId="0" fontId="43" fillId="32" borderId="0" applyNumberFormat="0" applyBorder="0" applyAlignment="0" applyProtection="0">
      <alignment vertical="center"/>
    </xf>
    <xf numFmtId="0" fontId="46" fillId="33" borderId="0" applyNumberFormat="0" applyBorder="0" applyAlignment="0" applyProtection="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0"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cellStyleXfs>
  <cellXfs count="202">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49" fontId="13" fillId="2" borderId="1" xfId="21"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0" fontId="13" fillId="2" borderId="1" xfId="60" applyFont="1" applyFill="1" applyBorder="1" applyAlignment="1">
      <alignment horizontal="center" vertical="center" wrapText="1"/>
    </xf>
    <xf numFmtId="0" fontId="13" fillId="2" borderId="1" xfId="61" applyFont="1" applyFill="1" applyBorder="1" applyAlignment="1">
      <alignment horizontal="center" vertical="center" wrapText="1"/>
    </xf>
    <xf numFmtId="0" fontId="13" fillId="2" borderId="1" xfId="62" applyFont="1" applyFill="1" applyBorder="1" applyAlignment="1">
      <alignment horizontal="center" vertical="center" wrapText="1"/>
    </xf>
    <xf numFmtId="0" fontId="13" fillId="0" borderId="1" xfId="38"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13" fillId="2" borderId="1" xfId="38"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64" applyFont="1" applyFill="1" applyBorder="1" applyAlignment="1">
      <alignment horizontal="center" vertical="center" wrapText="1"/>
    </xf>
    <xf numFmtId="0" fontId="1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5" fillId="0" borderId="0" xfId="0" applyFont="1" applyFill="1" applyAlignment="1">
      <alignment horizontal="right"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93" applyFont="1" applyFill="1" applyBorder="1" applyAlignment="1" applyProtection="1">
      <alignment horizontal="center" vertical="center" wrapText="1"/>
    </xf>
    <xf numFmtId="177" fontId="8"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93" applyFont="1" applyFill="1" applyBorder="1" applyAlignment="1" applyProtection="1">
      <alignment horizontal="center" vertical="center" wrapText="1"/>
    </xf>
    <xf numFmtId="177" fontId="21" fillId="0" borderId="1" xfId="0" applyNumberFormat="1" applyFont="1" applyFill="1" applyBorder="1" applyAlignment="1" applyProtection="1">
      <alignment horizontal="center" vertical="center" wrapText="1"/>
    </xf>
    <xf numFmtId="0" fontId="21" fillId="0" borderId="1" xfId="0" applyNumberFormat="1" applyFont="1" applyFill="1" applyBorder="1" applyAlignment="1" applyProtection="1">
      <alignment horizontal="center" vertical="center" wrapText="1"/>
    </xf>
    <xf numFmtId="0" fontId="22" fillId="0" borderId="1" xfId="0"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22" fillId="0" borderId="1" xfId="93" applyFont="1" applyFill="1" applyBorder="1" applyAlignment="1" applyProtection="1">
      <alignment horizontal="center" vertical="center" wrapText="1"/>
    </xf>
    <xf numFmtId="177" fontId="22" fillId="0" borderId="1" xfId="0" applyNumberFormat="1" applyFont="1" applyFill="1" applyBorder="1" applyAlignment="1" applyProtection="1">
      <alignment horizontal="center" vertical="center" wrapText="1"/>
    </xf>
    <xf numFmtId="0" fontId="13" fillId="0" borderId="1" xfId="66" applyNumberFormat="1" applyFont="1" applyFill="1" applyBorder="1" applyAlignment="1">
      <alignment horizontal="center" vertical="center" wrapText="1"/>
    </xf>
    <xf numFmtId="0" fontId="13" fillId="0" borderId="1" xfId="69" applyFont="1" applyFill="1" applyBorder="1" applyAlignment="1">
      <alignment horizontal="center" vertical="center" wrapText="1"/>
    </xf>
    <xf numFmtId="0" fontId="13" fillId="0" borderId="1" xfId="63" applyNumberFormat="1" applyFont="1" applyFill="1" applyBorder="1" applyAlignment="1">
      <alignment horizontal="center" vertical="center" wrapText="1"/>
    </xf>
    <xf numFmtId="0" fontId="13" fillId="0" borderId="1" xfId="39" applyNumberFormat="1" applyFont="1" applyFill="1" applyBorder="1" applyAlignment="1">
      <alignment horizontal="center" vertical="center" wrapText="1"/>
    </xf>
    <xf numFmtId="177" fontId="13" fillId="0" borderId="1" xfId="65"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22" fillId="0" borderId="1" xfId="66" applyNumberFormat="1" applyFont="1" applyFill="1" applyBorder="1" applyAlignment="1">
      <alignment horizontal="center" vertical="center" wrapText="1"/>
    </xf>
    <xf numFmtId="0" fontId="22" fillId="0" borderId="1" xfId="69" applyFont="1" applyFill="1" applyBorder="1" applyAlignment="1">
      <alignment horizontal="center" vertical="center" wrapText="1"/>
    </xf>
    <xf numFmtId="0" fontId="22" fillId="0" borderId="1" xfId="63" applyNumberFormat="1" applyFont="1" applyFill="1" applyBorder="1" applyAlignment="1">
      <alignment horizontal="center" vertical="center" wrapText="1"/>
    </xf>
    <xf numFmtId="0" fontId="22" fillId="0" borderId="1" xfId="39" applyNumberFormat="1" applyFont="1" applyFill="1" applyBorder="1" applyAlignment="1">
      <alignment horizontal="center" vertical="center" wrapText="1"/>
    </xf>
    <xf numFmtId="177" fontId="22" fillId="0" borderId="1" xfId="65" applyNumberFormat="1" applyFont="1" applyFill="1" applyBorder="1" applyAlignment="1">
      <alignment horizontal="center" vertical="center" wrapText="1"/>
    </xf>
    <xf numFmtId="49" fontId="13" fillId="0" borderId="1" xfId="66" applyNumberFormat="1" applyFont="1" applyFill="1" applyBorder="1" applyAlignment="1">
      <alignment horizontal="center" vertical="center" wrapText="1"/>
    </xf>
    <xf numFmtId="0" fontId="13" fillId="0" borderId="1" xfId="63" applyFont="1" applyFill="1" applyBorder="1" applyAlignment="1">
      <alignment horizontal="center" vertical="center" wrapText="1"/>
    </xf>
    <xf numFmtId="49" fontId="13" fillId="0" borderId="1" xfId="66" applyNumberFormat="1" applyFont="1" applyFill="1" applyBorder="1" applyAlignment="1" applyProtection="1">
      <alignment horizontal="center" vertical="center" wrapText="1"/>
    </xf>
    <xf numFmtId="0" fontId="13" fillId="0" borderId="1" xfId="39" applyFont="1" applyFill="1" applyBorder="1" applyAlignment="1">
      <alignment horizontal="center" vertical="center" wrapText="1"/>
    </xf>
    <xf numFmtId="49" fontId="13" fillId="0" borderId="1" xfId="78" applyNumberFormat="1" applyFont="1" applyFill="1" applyBorder="1" applyAlignment="1">
      <alignment horizontal="center" vertical="center" wrapText="1"/>
    </xf>
    <xf numFmtId="0" fontId="13" fillId="0" borderId="1" xfId="71" applyFont="1" applyFill="1" applyBorder="1" applyAlignment="1">
      <alignment horizontal="center" vertical="center" wrapText="1"/>
    </xf>
    <xf numFmtId="0" fontId="13" fillId="0" borderId="1" xfId="30" applyFont="1" applyFill="1" applyBorder="1" applyAlignment="1">
      <alignment horizontal="center" vertical="center" wrapText="1"/>
    </xf>
    <xf numFmtId="177" fontId="13" fillId="0" borderId="1" xfId="73" applyNumberFormat="1" applyFont="1" applyFill="1" applyBorder="1" applyAlignment="1">
      <alignment horizontal="center" vertical="center" wrapText="1"/>
    </xf>
    <xf numFmtId="49" fontId="22" fillId="0" borderId="1" xfId="66" applyNumberFormat="1" applyFont="1" applyFill="1" applyBorder="1" applyAlignment="1">
      <alignment horizontal="center" vertical="center" wrapText="1"/>
    </xf>
    <xf numFmtId="0" fontId="22" fillId="0" borderId="1" xfId="63" applyFont="1" applyFill="1" applyBorder="1" applyAlignment="1">
      <alignment horizontal="center" vertical="center" wrapText="1"/>
    </xf>
    <xf numFmtId="0" fontId="22" fillId="0" borderId="1" xfId="39" applyFont="1" applyFill="1" applyBorder="1" applyAlignment="1">
      <alignment horizontal="center" vertical="center" wrapText="1"/>
    </xf>
    <xf numFmtId="0" fontId="13" fillId="0" borderId="1" xfId="68" applyFont="1" applyFill="1" applyBorder="1" applyAlignment="1">
      <alignment horizontal="center" vertical="center" wrapText="1"/>
    </xf>
    <xf numFmtId="0" fontId="13" fillId="0" borderId="1" xfId="72" applyNumberFormat="1" applyFont="1" applyFill="1" applyBorder="1" applyAlignment="1">
      <alignment horizontal="center" vertical="center" wrapText="1"/>
    </xf>
    <xf numFmtId="0" fontId="13" fillId="0" borderId="1" xfId="31" applyNumberFormat="1" applyFont="1" applyFill="1" applyBorder="1" applyAlignment="1">
      <alignment horizontal="center" vertical="center" wrapText="1"/>
    </xf>
    <xf numFmtId="177" fontId="13" fillId="0" borderId="1" xfId="74" applyNumberFormat="1" applyFont="1" applyFill="1" applyBorder="1" applyAlignment="1">
      <alignment horizontal="center" vertical="center" wrapText="1"/>
    </xf>
    <xf numFmtId="0" fontId="13" fillId="0" borderId="1" xfId="75" applyFont="1" applyFill="1" applyBorder="1" applyAlignment="1">
      <alignment horizontal="center" vertical="center" wrapText="1"/>
    </xf>
    <xf numFmtId="0" fontId="13" fillId="0" borderId="1" xfId="81" applyNumberFormat="1" applyFont="1" applyFill="1" applyBorder="1" applyAlignment="1">
      <alignment horizontal="center" vertical="center" wrapText="1"/>
    </xf>
    <xf numFmtId="0" fontId="13" fillId="0" borderId="1" xfId="85" applyNumberFormat="1" applyFont="1" applyFill="1" applyBorder="1" applyAlignment="1">
      <alignment horizontal="center" vertical="center" wrapText="1"/>
    </xf>
    <xf numFmtId="177" fontId="13" fillId="0" borderId="1" xfId="4" applyNumberFormat="1" applyFont="1" applyFill="1" applyBorder="1" applyAlignment="1">
      <alignment horizontal="center" vertical="center" wrapText="1"/>
    </xf>
    <xf numFmtId="0" fontId="13" fillId="0" borderId="1" xfId="75"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69" applyFont="1" applyFill="1" applyBorder="1" applyAlignment="1">
      <alignment horizontal="center" vertical="center" wrapText="1"/>
    </xf>
    <xf numFmtId="0" fontId="21" fillId="0" borderId="1" xfId="63" applyNumberFormat="1" applyFont="1" applyFill="1" applyBorder="1" applyAlignment="1">
      <alignment horizontal="center" vertical="center" wrapText="1"/>
    </xf>
    <xf numFmtId="0" fontId="21" fillId="0" borderId="1" xfId="39" applyNumberFormat="1" applyFont="1" applyFill="1" applyBorder="1" applyAlignment="1">
      <alignment horizontal="center" vertical="center" wrapText="1"/>
    </xf>
    <xf numFmtId="178" fontId="21" fillId="0" borderId="1" xfId="65" applyNumberFormat="1" applyFont="1" applyFill="1" applyBorder="1" applyAlignment="1">
      <alignment horizontal="center" vertical="center" wrapText="1"/>
    </xf>
    <xf numFmtId="0" fontId="13" fillId="0" borderId="0" xfId="0" applyFont="1" applyFill="1" applyAlignment="1">
      <alignment horizontal="justify" vertical="center" indent="2"/>
    </xf>
    <xf numFmtId="0" fontId="21" fillId="0" borderId="1" xfId="66"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21" fillId="2" borderId="1" xfId="66" applyNumberFormat="1" applyFont="1" applyFill="1" applyBorder="1" applyAlignment="1">
      <alignment horizontal="center" vertical="center" wrapText="1"/>
    </xf>
    <xf numFmtId="57" fontId="13" fillId="0" borderId="1" xfId="0" applyNumberFormat="1" applyFont="1" applyFill="1" applyBorder="1" applyAlignment="1">
      <alignment horizontal="center" vertical="center"/>
    </xf>
    <xf numFmtId="0" fontId="13" fillId="0" borderId="1" xfId="0" applyFont="1" applyBorder="1" applyAlignment="1">
      <alignment horizontal="center" vertical="center"/>
    </xf>
    <xf numFmtId="0" fontId="23" fillId="0" borderId="1" xfId="0" applyFont="1" applyBorder="1" applyAlignment="1">
      <alignment horizontal="center" vertical="center"/>
    </xf>
    <xf numFmtId="0" fontId="13" fillId="2" borderId="2" xfId="0" applyNumberFormat="1" applyFont="1" applyFill="1" applyBorder="1" applyAlignment="1">
      <alignment horizontal="center" vertical="center" wrapText="1"/>
    </xf>
    <xf numFmtId="0" fontId="24" fillId="0" borderId="1" xfId="0" applyFont="1" applyFill="1" applyBorder="1" applyAlignment="1">
      <alignment vertical="center"/>
    </xf>
    <xf numFmtId="0" fontId="13" fillId="0" borderId="1" xfId="0" applyFont="1" applyFill="1" applyBorder="1" applyAlignment="1">
      <alignment vertical="center"/>
    </xf>
    <xf numFmtId="0" fontId="24" fillId="2" borderId="1" xfId="0" applyFont="1" applyFill="1" applyBorder="1" applyAlignment="1">
      <alignment vertical="center"/>
    </xf>
    <xf numFmtId="0" fontId="13" fillId="2" borderId="1" xfId="0" applyFont="1" applyFill="1" applyBorder="1" applyAlignment="1">
      <alignment vertical="center"/>
    </xf>
    <xf numFmtId="0" fontId="21" fillId="0" borderId="0" xfId="66" applyNumberFormat="1" applyFont="1" applyFill="1" applyBorder="1" applyAlignment="1">
      <alignment horizontal="center" vertical="center" wrapText="1"/>
    </xf>
    <xf numFmtId="0" fontId="13" fillId="2" borderId="0" xfId="0" applyFont="1" applyFill="1" applyBorder="1" applyAlignment="1">
      <alignment horizontal="center" vertical="center" wrapText="1"/>
    </xf>
    <xf numFmtId="0" fontId="10" fillId="0" borderId="0" xfId="0" applyFont="1" applyFill="1" applyBorder="1" applyAlignment="1">
      <alignment horizontal="right" vertical="center" wrapText="1"/>
    </xf>
    <xf numFmtId="14" fontId="21" fillId="0" borderId="1" xfId="0" applyNumberFormat="1" applyFont="1" applyFill="1" applyBorder="1" applyAlignment="1">
      <alignment horizontal="center" vertical="center" wrapText="1"/>
    </xf>
    <xf numFmtId="14" fontId="22" fillId="0" borderId="1" xfId="0" applyNumberFormat="1" applyFont="1" applyFill="1" applyBorder="1" applyAlignment="1">
      <alignment horizontal="center" vertical="center" wrapText="1"/>
    </xf>
    <xf numFmtId="14" fontId="13" fillId="0" borderId="1" xfId="0" applyNumberFormat="1" applyFont="1" applyFill="1" applyBorder="1" applyAlignment="1">
      <alignment horizontal="center" vertical="center" wrapText="1"/>
    </xf>
    <xf numFmtId="0" fontId="13" fillId="0" borderId="1" xfId="93" applyFont="1" applyFill="1" applyBorder="1" applyAlignment="1" applyProtection="1">
      <alignment horizontal="center" vertical="center" wrapText="1"/>
    </xf>
    <xf numFmtId="0" fontId="13" fillId="0" borderId="1" xfId="67" applyNumberFormat="1" applyFont="1" applyFill="1" applyBorder="1" applyAlignment="1">
      <alignment horizontal="center" vertical="center" wrapText="1"/>
    </xf>
    <xf numFmtId="0" fontId="22" fillId="0" borderId="1" xfId="67" applyNumberFormat="1" applyFont="1" applyFill="1" applyBorder="1" applyAlignment="1">
      <alignment horizontal="center" vertical="center" wrapText="1"/>
    </xf>
    <xf numFmtId="0" fontId="21" fillId="0" borderId="1" xfId="67" applyNumberFormat="1" applyFont="1" applyFill="1" applyBorder="1" applyAlignment="1">
      <alignment horizontal="center" vertical="center" wrapText="1"/>
    </xf>
    <xf numFmtId="176" fontId="21" fillId="0" borderId="1" xfId="0" applyNumberFormat="1" applyFont="1" applyFill="1" applyBorder="1" applyAlignment="1" applyProtection="1">
      <alignment horizontal="center" vertical="center" wrapText="1"/>
    </xf>
    <xf numFmtId="179" fontId="13" fillId="2"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xf>
    <xf numFmtId="49" fontId="13" fillId="0" borderId="1" xfId="21" applyNumberFormat="1" applyFont="1" applyFill="1" applyBorder="1" applyAlignment="1">
      <alignment horizontal="center" vertical="center" wrapText="1"/>
    </xf>
    <xf numFmtId="0" fontId="13" fillId="0" borderId="1" xfId="60" applyFont="1" applyFill="1" applyBorder="1" applyAlignment="1">
      <alignment horizontal="center" vertical="center" wrapText="1"/>
    </xf>
    <xf numFmtId="0" fontId="13" fillId="0" borderId="1" xfId="61" applyFont="1" applyFill="1" applyBorder="1" applyAlignment="1">
      <alignment horizontal="center" vertical="center" wrapText="1"/>
    </xf>
    <xf numFmtId="0" fontId="13" fillId="0" borderId="1" xfId="21" applyNumberFormat="1" applyFont="1" applyFill="1" applyBorder="1" applyAlignment="1">
      <alignment horizontal="center" vertical="center" wrapText="1"/>
    </xf>
    <xf numFmtId="49" fontId="12" fillId="2" borderId="1" xfId="21"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12" fillId="2" borderId="1" xfId="21"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179" fontId="14" fillId="0" borderId="1" xfId="0" applyNumberFormat="1" applyFont="1" applyFill="1" applyBorder="1" applyAlignment="1">
      <alignment horizontal="center" vertical="center" wrapText="1"/>
    </xf>
    <xf numFmtId="49" fontId="12" fillId="0" borderId="1" xfId="21" applyNumberFormat="1" applyFont="1" applyFill="1" applyBorder="1" applyAlignment="1">
      <alignment horizontal="center" vertical="center" wrapText="1"/>
    </xf>
    <xf numFmtId="0" fontId="26" fillId="0" borderId="0" xfId="0" applyFont="1" applyFill="1" applyAlignment="1">
      <alignment vertical="center"/>
    </xf>
    <xf numFmtId="0" fontId="2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 xfId="0" applyNumberFormat="1" applyFont="1" applyFill="1" applyBorder="1" applyAlignment="1">
      <alignment horizontal="center" vertical="center"/>
    </xf>
    <xf numFmtId="0" fontId="21" fillId="2" borderId="3" xfId="0" applyFont="1" applyFill="1" applyBorder="1" applyAlignment="1">
      <alignment horizontal="center" vertical="center" wrapText="1"/>
    </xf>
    <xf numFmtId="0" fontId="21" fillId="2" borderId="3" xfId="0" applyNumberFormat="1"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0" fontId="13" fillId="2" borderId="3" xfId="0" applyFont="1" applyFill="1" applyBorder="1" applyAlignment="1">
      <alignment horizontal="center" vertical="center"/>
    </xf>
    <xf numFmtId="176" fontId="13" fillId="2"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180" fontId="13" fillId="0" borderId="1" xfId="0" applyNumberFormat="1" applyFont="1" applyFill="1" applyBorder="1" applyAlignment="1">
      <alignment horizontal="center" vertical="center" wrapText="1"/>
    </xf>
    <xf numFmtId="0" fontId="13" fillId="2" borderId="1" xfId="84" applyNumberFormat="1" applyFont="1" applyFill="1" applyBorder="1" applyAlignment="1">
      <alignment horizontal="center" vertical="center"/>
    </xf>
    <xf numFmtId="0" fontId="12" fillId="2" borderId="0" xfId="0" applyFont="1" applyFill="1" applyBorder="1" applyAlignment="1">
      <alignment horizontal="center" vertical="center"/>
    </xf>
    <xf numFmtId="49" fontId="13" fillId="2" borderId="0" xfId="0" applyNumberFormat="1" applyFont="1" applyFill="1" applyBorder="1" applyAlignment="1">
      <alignment horizontal="center" vertical="center" wrapText="1"/>
    </xf>
    <xf numFmtId="0" fontId="13" fillId="2" borderId="3" xfId="0" applyFont="1" applyFill="1" applyBorder="1" applyAlignment="1">
      <alignment vertical="center"/>
    </xf>
    <xf numFmtId="49" fontId="28" fillId="2" borderId="0" xfId="0" applyNumberFormat="1" applyFont="1" applyFill="1" applyBorder="1" applyAlignment="1">
      <alignment horizontal="center" vertical="center"/>
    </xf>
    <xf numFmtId="179" fontId="13" fillId="2" borderId="1" xfId="0" applyNumberFormat="1" applyFont="1" applyFill="1" applyBorder="1" applyAlignment="1">
      <alignment horizontal="center" vertical="center"/>
    </xf>
    <xf numFmtId="0" fontId="26" fillId="0" borderId="0" xfId="0" applyFont="1" applyFill="1" applyBorder="1" applyAlignment="1">
      <alignment vertical="center"/>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4" fillId="0" borderId="0" xfId="0" applyFont="1" applyFill="1" applyAlignment="1">
      <alignment vertical="center"/>
    </xf>
    <xf numFmtId="0" fontId="35"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35" fillId="0" borderId="0" xfId="0" applyFont="1" applyFill="1" applyAlignment="1">
      <alignment horizontal="center" vertical="center" wrapText="1"/>
    </xf>
    <xf numFmtId="0" fontId="36"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24" fillId="0" borderId="0" xfId="0" applyFont="1" applyFill="1" applyAlignment="1">
      <alignment vertical="center"/>
    </xf>
    <xf numFmtId="0" fontId="37" fillId="0" borderId="1" xfId="0" applyNumberFormat="1" applyFont="1" applyFill="1" applyBorder="1" applyAlignment="1">
      <alignment horizontal="center" vertical="center" wrapText="1"/>
    </xf>
    <xf numFmtId="0" fontId="38" fillId="0" borderId="1" xfId="0" applyNumberFormat="1" applyFont="1" applyFill="1" applyBorder="1" applyAlignment="1">
      <alignment horizontal="center" vertical="center" wrapText="1"/>
    </xf>
    <xf numFmtId="178" fontId="11" fillId="0" borderId="0" xfId="0" applyNumberFormat="1" applyFont="1" applyFill="1" applyBorder="1" applyAlignment="1">
      <alignment horizontal="center" vertical="center" wrapText="1"/>
    </xf>
    <xf numFmtId="181" fontId="22"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left" vertical="center" wrapText="1"/>
    </xf>
    <xf numFmtId="0" fontId="16" fillId="0" borderId="1" xfId="0" applyFont="1" applyFill="1" applyBorder="1" applyAlignment="1">
      <alignment horizontal="center" vertical="center" wrapText="1"/>
    </xf>
    <xf numFmtId="49" fontId="21" fillId="2" borderId="1" xfId="0" applyNumberFormat="1" applyFont="1" applyFill="1" applyBorder="1" applyAlignment="1">
      <alignment horizontal="center" vertical="center" wrapText="1"/>
    </xf>
    <xf numFmtId="182" fontId="21" fillId="0" borderId="1" xfId="0" applyNumberFormat="1" applyFont="1" applyFill="1" applyBorder="1" applyAlignment="1">
      <alignment horizontal="center" vertical="center" wrapText="1"/>
    </xf>
    <xf numFmtId="177" fontId="13" fillId="0" borderId="1" xfId="0" applyNumberFormat="1" applyFont="1" applyFill="1" applyBorder="1" applyAlignment="1" applyProtection="1">
      <alignment horizontal="center" vertical="center" wrapText="1"/>
    </xf>
    <xf numFmtId="178" fontId="13" fillId="0" borderId="1" xfId="65" applyNumberFormat="1" applyFont="1" applyFill="1" applyBorder="1" applyAlignment="1">
      <alignment horizontal="center" vertical="center" wrapText="1"/>
    </xf>
    <xf numFmtId="0" fontId="35" fillId="0" borderId="1" xfId="0"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39" fillId="0" borderId="1" xfId="0" applyFont="1" applyFill="1" applyBorder="1" applyAlignment="1">
      <alignment horizontal="center" vertical="center" wrapText="1"/>
    </xf>
    <xf numFmtId="49" fontId="30" fillId="2" borderId="1" xfId="21" applyNumberFormat="1" applyFont="1" applyFill="1" applyBorder="1" applyAlignment="1">
      <alignment horizontal="center" vertical="center" wrapText="1"/>
    </xf>
    <xf numFmtId="0" fontId="30" fillId="2" borderId="1" xfId="21" applyNumberFormat="1" applyFont="1" applyFill="1" applyBorder="1" applyAlignment="1">
      <alignment horizontal="center" vertical="center" wrapText="1"/>
    </xf>
    <xf numFmtId="0" fontId="40"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49" fontId="13" fillId="2" borderId="3" xfId="21" applyNumberFormat="1" applyFont="1" applyFill="1" applyBorder="1" applyAlignment="1">
      <alignment horizontal="center" vertical="center" wrapText="1"/>
    </xf>
    <xf numFmtId="49" fontId="37" fillId="0" borderId="1" xfId="0" applyNumberFormat="1" applyFont="1" applyFill="1" applyBorder="1" applyAlignment="1">
      <alignment horizontal="center" vertical="center" wrapText="1"/>
    </xf>
    <xf numFmtId="179" fontId="13" fillId="0" borderId="1"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179" fontId="12" fillId="2" borderId="1" xfId="21" applyNumberFormat="1" applyFont="1" applyFill="1" applyBorder="1" applyAlignment="1">
      <alignment horizontal="center" vertical="center" wrapText="1"/>
    </xf>
    <xf numFmtId="0" fontId="12" fillId="2" borderId="0" xfId="0" applyFont="1" applyFill="1" applyBorder="1" applyAlignment="1">
      <alignment horizontal="center" vertical="center" wrapText="1"/>
    </xf>
    <xf numFmtId="49" fontId="21" fillId="2" borderId="0" xfId="0" applyNumberFormat="1" applyFont="1" applyFill="1" applyBorder="1" applyAlignment="1">
      <alignment horizontal="center" vertical="center" wrapText="1"/>
    </xf>
    <xf numFmtId="14" fontId="28" fillId="0" borderId="1" xfId="0" applyNumberFormat="1" applyFont="1" applyFill="1" applyBorder="1" applyAlignment="1">
      <alignment horizontal="center" vertical="center" wrapText="1"/>
    </xf>
    <xf numFmtId="14" fontId="14" fillId="0" borderId="1" xfId="0" applyNumberFormat="1" applyFont="1" applyFill="1" applyBorder="1" applyAlignment="1">
      <alignment horizontal="center" vertical="center" wrapText="1"/>
    </xf>
    <xf numFmtId="0" fontId="42" fillId="0" borderId="1" xfId="0" applyNumberFormat="1" applyFont="1" applyFill="1" applyBorder="1" applyAlignment="1">
      <alignment horizontal="center" vertical="center" wrapText="1"/>
    </xf>
    <xf numFmtId="0" fontId="12" fillId="0" borderId="0" xfId="0" applyFont="1" applyBorder="1" applyAlignment="1">
      <alignment vertical="center"/>
    </xf>
    <xf numFmtId="0" fontId="13" fillId="0" borderId="0" xfId="0" applyFont="1" applyFill="1" applyBorder="1" applyAlignment="1">
      <alignment vertical="center" wrapText="1"/>
    </xf>
    <xf numFmtId="49" fontId="16" fillId="2" borderId="0" xfId="21" applyNumberFormat="1" applyFont="1" applyFill="1" applyBorder="1" applyAlignment="1">
      <alignment horizontal="center" vertical="center" wrapText="1"/>
    </xf>
    <xf numFmtId="14" fontId="13" fillId="0" borderId="0" xfId="0" applyNumberFormat="1" applyFont="1" applyFill="1" applyBorder="1" applyAlignment="1">
      <alignment vertical="center" wrapText="1"/>
    </xf>
  </cellXfs>
  <cellStyles count="98">
    <cellStyle name="常规" xfId="0" builtinId="0"/>
    <cellStyle name="货币[0]" xfId="1" builtinId="7"/>
    <cellStyle name="货币" xfId="2" builtinId="4"/>
    <cellStyle name="常规 44" xfId="3"/>
    <cellStyle name="常规 39"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1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常规 31" xfId="30"/>
    <cellStyle name="常规 26" xfId="31"/>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常规 16" xfId="38"/>
    <cellStyle name="常规 21" xfId="39"/>
    <cellStyle name="适中" xfId="40" builtinId="28"/>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常规 10" xfId="56"/>
    <cellStyle name="40% - 强调文字颜色 6" xfId="57" builtinId="51"/>
    <cellStyle name="60% - 强调文字颜色 6" xfId="58" builtinId="52"/>
    <cellStyle name="常规 11" xfId="59"/>
    <cellStyle name="常规 13" xfId="60"/>
    <cellStyle name="常规 14" xfId="61"/>
    <cellStyle name="常规 15" xfId="62"/>
    <cellStyle name="常规 20" xfId="63"/>
    <cellStyle name="常规 17" xfId="64"/>
    <cellStyle name="常规 22" xfId="65"/>
    <cellStyle name="常规 18" xfId="66"/>
    <cellStyle name="常规 23" xfId="67"/>
    <cellStyle name="常规 24" xfId="68"/>
    <cellStyle name="常规 19" xfId="69"/>
    <cellStyle name="常规 2" xfId="70"/>
    <cellStyle name="常规 30" xfId="71"/>
    <cellStyle name="常规 25" xfId="72"/>
    <cellStyle name="常规 32" xfId="73"/>
    <cellStyle name="常规 27" xfId="74"/>
    <cellStyle name="常规 33" xfId="75"/>
    <cellStyle name="常规 28" xfId="76"/>
    <cellStyle name="常规 34" xfId="77"/>
    <cellStyle name="常规 29" xfId="78"/>
    <cellStyle name="常规 3" xfId="79"/>
    <cellStyle name="常规 40" xfId="80"/>
    <cellStyle name="常规 35" xfId="81"/>
    <cellStyle name="常规 41" xfId="82"/>
    <cellStyle name="常规 36" xfId="83"/>
    <cellStyle name="常规 42" xfId="84"/>
    <cellStyle name="常规 37" xfId="85"/>
    <cellStyle name="常规 43" xfId="86"/>
    <cellStyle name="常规 38" xfId="87"/>
    <cellStyle name="常规 4" xfId="88"/>
    <cellStyle name="常规 45" xfId="89"/>
    <cellStyle name="常规 46" xfId="90"/>
    <cellStyle name="常规 47" xfId="91"/>
    <cellStyle name="常规 5" xfId="92"/>
    <cellStyle name="常规 66" xfId="93"/>
    <cellStyle name="常规 7" xfId="94"/>
    <cellStyle name="常规 8" xfId="95"/>
    <cellStyle name="常规 9" xfId="96"/>
    <cellStyle name="常规_榆社人畜饮水国债资金工程项目计划情况表(1)" xfId="97"/>
  </cellStyles>
  <tableStyles count="0" defaultTableStyle="TableStyleMedium2" defaultPivotStyle="PivotStyleLight16"/>
  <colors>
    <mruColors>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8"/>
  <sheetViews>
    <sheetView tabSelected="1" workbookViewId="0">
      <pane ySplit="1" topLeftCell="A31" activePane="bottomLeft" state="frozen"/>
      <selection/>
      <selection pane="bottomLeft" activeCell="B37" sqref="B37"/>
    </sheetView>
  </sheetViews>
  <sheetFormatPr defaultColWidth="9" defaultRowHeight="14.25"/>
  <cols>
    <col min="1" max="1" width="6.39166666666667" style="2" customWidth="1"/>
    <col min="2" max="2" width="15.125" style="3" customWidth="1"/>
    <col min="3" max="3" width="7" style="3" customWidth="1"/>
    <col min="4" max="4" width="4.625" style="3" customWidth="1"/>
    <col min="5" max="5" width="9.875" style="3" customWidth="1"/>
    <col min="6" max="6" width="27.25" style="3" customWidth="1"/>
    <col min="7" max="7" width="15" style="3" customWidth="1"/>
    <col min="8" max="8" width="10" style="3" customWidth="1"/>
    <col min="9" max="9" width="9.125" style="3" customWidth="1"/>
    <col min="10" max="10" width="9.375" style="3" customWidth="1"/>
    <col min="11" max="11" width="14.875" style="3" customWidth="1"/>
    <col min="12" max="12" width="7.375" style="3" customWidth="1"/>
    <col min="13" max="13" width="13.1333333333333" style="3"/>
    <col min="14" max="14" width="14.1333333333333" style="3"/>
    <col min="15" max="16384" width="9" style="3"/>
  </cols>
  <sheetData>
    <row r="1" ht="15.95" customHeight="1" spans="1:12">
      <c r="A1" s="4" t="s">
        <v>0</v>
      </c>
      <c r="B1" s="5"/>
      <c r="C1" s="5"/>
      <c r="D1" s="5"/>
      <c r="E1" s="5"/>
      <c r="F1" s="5"/>
      <c r="G1" s="5"/>
      <c r="H1" s="5"/>
      <c r="I1" s="5"/>
      <c r="J1" s="5"/>
      <c r="K1" s="5"/>
      <c r="L1" s="5"/>
    </row>
    <row r="2" ht="24" customHeight="1" spans="1:12">
      <c r="A2" s="6" t="s">
        <v>1</v>
      </c>
      <c r="B2" s="7"/>
      <c r="C2" s="7"/>
      <c r="D2" s="7"/>
      <c r="E2" s="7"/>
      <c r="F2" s="7"/>
      <c r="G2" s="7"/>
      <c r="H2" s="7"/>
      <c r="I2" s="7"/>
      <c r="J2" s="7"/>
      <c r="K2" s="7"/>
      <c r="L2" s="7"/>
    </row>
    <row r="3" spans="2:12">
      <c r="B3" s="119" t="s">
        <v>2</v>
      </c>
      <c r="C3" s="119"/>
      <c r="D3" s="119"/>
      <c r="E3" s="119"/>
      <c r="F3" s="119"/>
      <c r="G3" s="119"/>
      <c r="H3" s="119"/>
      <c r="I3" s="119"/>
      <c r="J3" s="119"/>
      <c r="K3" s="119"/>
      <c r="L3" s="119"/>
    </row>
    <row r="4" ht="23.1" customHeight="1" spans="1:12">
      <c r="A4" s="9" t="s">
        <v>3</v>
      </c>
      <c r="B4" s="9" t="s">
        <v>4</v>
      </c>
      <c r="C4" s="10" t="s">
        <v>5</v>
      </c>
      <c r="D4" s="10" t="s">
        <v>6</v>
      </c>
      <c r="E4" s="10" t="s">
        <v>7</v>
      </c>
      <c r="F4" s="10" t="s">
        <v>8</v>
      </c>
      <c r="G4" s="11" t="s">
        <v>9</v>
      </c>
      <c r="H4" s="12" t="s">
        <v>10</v>
      </c>
      <c r="I4" s="10" t="s">
        <v>11</v>
      </c>
      <c r="J4" s="10"/>
      <c r="K4" s="10" t="s">
        <v>12</v>
      </c>
      <c r="L4" s="10" t="s">
        <v>13</v>
      </c>
    </row>
    <row r="5" ht="25" customHeight="1" spans="1:12">
      <c r="A5" s="10"/>
      <c r="B5" s="13"/>
      <c r="C5" s="13"/>
      <c r="D5" s="10"/>
      <c r="E5" s="10"/>
      <c r="F5" s="13"/>
      <c r="G5" s="11"/>
      <c r="H5" s="14"/>
      <c r="I5" s="10" t="s">
        <v>14</v>
      </c>
      <c r="J5" s="10" t="s">
        <v>15</v>
      </c>
      <c r="K5" s="13"/>
      <c r="L5" s="10"/>
    </row>
    <row r="6" s="159" customFormat="1" ht="31" customHeight="1" spans="1:12">
      <c r="A6" s="171"/>
      <c r="B6" s="172" t="s">
        <v>16</v>
      </c>
      <c r="C6" s="172"/>
      <c r="D6" s="172"/>
      <c r="E6" s="172"/>
      <c r="F6" s="172"/>
      <c r="G6" s="173">
        <f>G7+G43+G59+G61+G62+G68</f>
        <v>16688.34768</v>
      </c>
      <c r="H6" s="172"/>
      <c r="I6" s="171"/>
      <c r="J6" s="189"/>
      <c r="K6" s="171"/>
      <c r="L6" s="171"/>
    </row>
    <row r="7" s="160" customFormat="1" ht="45" customHeight="1" spans="1:12">
      <c r="A7" s="9" t="s">
        <v>17</v>
      </c>
      <c r="B7" s="9" t="s">
        <v>18</v>
      </c>
      <c r="C7" s="9" t="s">
        <v>19</v>
      </c>
      <c r="D7" s="9"/>
      <c r="F7" s="55"/>
      <c r="G7" s="174">
        <f>G8+G21+G25+G27+G31+G32</f>
        <v>3139.7</v>
      </c>
      <c r="H7" s="55"/>
      <c r="I7" s="55"/>
      <c r="J7" s="55"/>
      <c r="K7" s="55"/>
      <c r="L7" s="55"/>
    </row>
    <row r="8" s="161" customFormat="1" ht="23" customHeight="1" spans="1:14">
      <c r="A8" s="175" t="s">
        <v>20</v>
      </c>
      <c r="B8" s="49" t="s">
        <v>21</v>
      </c>
      <c r="C8" s="49" t="s">
        <v>22</v>
      </c>
      <c r="D8" s="9"/>
      <c r="E8" s="49"/>
      <c r="F8" s="55"/>
      <c r="G8" s="49">
        <f>SUM(G9:G20)</f>
        <v>669.7</v>
      </c>
      <c r="H8" s="50"/>
      <c r="I8" s="109"/>
      <c r="J8" s="109"/>
      <c r="K8" s="49"/>
      <c r="L8" s="49"/>
      <c r="M8" s="118"/>
      <c r="N8" s="118"/>
    </row>
    <row r="9" s="32" customFormat="1" ht="49" customHeight="1" spans="1:12">
      <c r="A9" s="142">
        <v>1</v>
      </c>
      <c r="B9" s="17" t="s">
        <v>23</v>
      </c>
      <c r="C9" s="17" t="s">
        <v>24</v>
      </c>
      <c r="D9" s="17" t="s">
        <v>25</v>
      </c>
      <c r="E9" s="17" t="s">
        <v>26</v>
      </c>
      <c r="F9" s="17" t="s">
        <v>27</v>
      </c>
      <c r="G9" s="19">
        <v>350</v>
      </c>
      <c r="H9" s="30" t="s">
        <v>28</v>
      </c>
      <c r="I9" s="30">
        <v>2019.9</v>
      </c>
      <c r="J9" s="30">
        <v>2021.9</v>
      </c>
      <c r="K9" s="17" t="s">
        <v>29</v>
      </c>
      <c r="L9" s="17" t="s">
        <v>30</v>
      </c>
    </row>
    <row r="10" s="32" customFormat="1" ht="59" customHeight="1" spans="1:12">
      <c r="A10" s="142">
        <v>2</v>
      </c>
      <c r="B10" s="17" t="s">
        <v>31</v>
      </c>
      <c r="C10" s="17" t="s">
        <v>24</v>
      </c>
      <c r="D10" s="17" t="s">
        <v>32</v>
      </c>
      <c r="E10" s="17" t="s">
        <v>33</v>
      </c>
      <c r="F10" s="17" t="s">
        <v>34</v>
      </c>
      <c r="G10" s="19">
        <v>200</v>
      </c>
      <c r="H10" s="30" t="s">
        <v>28</v>
      </c>
      <c r="I10" s="30">
        <v>2020.1</v>
      </c>
      <c r="J10" s="30">
        <v>2020.12</v>
      </c>
      <c r="K10" s="17" t="s">
        <v>29</v>
      </c>
      <c r="L10" s="17" t="s">
        <v>35</v>
      </c>
    </row>
    <row r="11" s="134" customFormat="1" ht="49" customHeight="1" spans="1:13">
      <c r="A11" s="122">
        <v>3</v>
      </c>
      <c r="B11" s="19" t="s">
        <v>36</v>
      </c>
      <c r="C11" s="19" t="s">
        <v>24</v>
      </c>
      <c r="D11" s="19" t="s">
        <v>37</v>
      </c>
      <c r="E11" s="19" t="s">
        <v>38</v>
      </c>
      <c r="F11" s="19" t="s">
        <v>39</v>
      </c>
      <c r="G11" s="19">
        <v>21</v>
      </c>
      <c r="H11" s="30" t="s">
        <v>40</v>
      </c>
      <c r="I11" s="63">
        <v>2020.3</v>
      </c>
      <c r="J11" s="190">
        <v>2020.1</v>
      </c>
      <c r="K11" s="27" t="s">
        <v>41</v>
      </c>
      <c r="L11" s="19" t="s">
        <v>42</v>
      </c>
      <c r="M11" s="191"/>
    </row>
    <row r="12" s="134" customFormat="1" ht="52" customHeight="1" spans="1:13">
      <c r="A12" s="122">
        <v>4</v>
      </c>
      <c r="B12" s="19" t="s">
        <v>43</v>
      </c>
      <c r="C12" s="127" t="s">
        <v>24</v>
      </c>
      <c r="D12" s="127" t="s">
        <v>37</v>
      </c>
      <c r="E12" s="127" t="s">
        <v>44</v>
      </c>
      <c r="F12" s="127" t="s">
        <v>45</v>
      </c>
      <c r="G12" s="130">
        <v>9</v>
      </c>
      <c r="H12" s="30" t="s">
        <v>40</v>
      </c>
      <c r="I12" s="133" t="s">
        <v>46</v>
      </c>
      <c r="J12" s="133" t="s">
        <v>47</v>
      </c>
      <c r="K12" s="127" t="s">
        <v>48</v>
      </c>
      <c r="L12" s="127" t="s">
        <v>49</v>
      </c>
      <c r="M12" s="191"/>
    </row>
    <row r="13" s="134" customFormat="1" ht="46" customHeight="1" spans="1:13">
      <c r="A13" s="122">
        <v>5</v>
      </c>
      <c r="B13" s="19" t="s">
        <v>50</v>
      </c>
      <c r="C13" s="127" t="s">
        <v>24</v>
      </c>
      <c r="D13" s="127" t="s">
        <v>37</v>
      </c>
      <c r="E13" s="127" t="s">
        <v>51</v>
      </c>
      <c r="F13" s="127" t="s">
        <v>52</v>
      </c>
      <c r="G13" s="130">
        <v>4.5</v>
      </c>
      <c r="H13" s="30" t="s">
        <v>40</v>
      </c>
      <c r="I13" s="133" t="s">
        <v>46</v>
      </c>
      <c r="J13" s="133" t="s">
        <v>47</v>
      </c>
      <c r="K13" s="127" t="s">
        <v>53</v>
      </c>
      <c r="L13" s="127" t="s">
        <v>54</v>
      </c>
      <c r="M13" s="191"/>
    </row>
    <row r="14" s="134" customFormat="1" ht="58" customHeight="1" spans="1:13">
      <c r="A14" s="122">
        <v>6</v>
      </c>
      <c r="B14" s="19" t="s">
        <v>55</v>
      </c>
      <c r="C14" s="127" t="s">
        <v>24</v>
      </c>
      <c r="D14" s="127" t="s">
        <v>37</v>
      </c>
      <c r="E14" s="127" t="s">
        <v>56</v>
      </c>
      <c r="F14" s="127" t="s">
        <v>57</v>
      </c>
      <c r="G14" s="130">
        <v>17.7</v>
      </c>
      <c r="H14" s="30" t="s">
        <v>40</v>
      </c>
      <c r="I14" s="133" t="s">
        <v>46</v>
      </c>
      <c r="J14" s="133" t="s">
        <v>47</v>
      </c>
      <c r="K14" s="127" t="s">
        <v>58</v>
      </c>
      <c r="L14" s="127" t="s">
        <v>59</v>
      </c>
      <c r="M14" s="191"/>
    </row>
    <row r="15" s="134" customFormat="1" ht="59" customHeight="1" spans="1:13">
      <c r="A15" s="122">
        <v>7</v>
      </c>
      <c r="B15" s="19" t="s">
        <v>60</v>
      </c>
      <c r="C15" s="127" t="s">
        <v>24</v>
      </c>
      <c r="D15" s="127" t="s">
        <v>37</v>
      </c>
      <c r="E15" s="127" t="s">
        <v>44</v>
      </c>
      <c r="F15" s="127" t="s">
        <v>61</v>
      </c>
      <c r="G15" s="130">
        <v>3</v>
      </c>
      <c r="H15" s="30" t="s">
        <v>40</v>
      </c>
      <c r="I15" s="133" t="s">
        <v>46</v>
      </c>
      <c r="J15" s="133" t="s">
        <v>47</v>
      </c>
      <c r="K15" s="127" t="s">
        <v>62</v>
      </c>
      <c r="L15" s="127" t="s">
        <v>42</v>
      </c>
      <c r="M15" s="191"/>
    </row>
    <row r="16" s="134" customFormat="1" ht="52" customHeight="1" spans="1:13">
      <c r="A16" s="122">
        <v>8</v>
      </c>
      <c r="B16" s="19" t="s">
        <v>63</v>
      </c>
      <c r="C16" s="19" t="s">
        <v>24</v>
      </c>
      <c r="D16" s="19" t="s">
        <v>37</v>
      </c>
      <c r="E16" s="19" t="s">
        <v>64</v>
      </c>
      <c r="F16" s="19" t="s">
        <v>65</v>
      </c>
      <c r="G16" s="19">
        <v>22.5</v>
      </c>
      <c r="H16" s="30" t="s">
        <v>40</v>
      </c>
      <c r="I16" s="63">
        <v>2020.3</v>
      </c>
      <c r="J16" s="190">
        <v>2020.1</v>
      </c>
      <c r="K16" s="27" t="s">
        <v>41</v>
      </c>
      <c r="L16" s="19" t="s">
        <v>66</v>
      </c>
      <c r="M16" s="191"/>
    </row>
    <row r="17" s="134" customFormat="1" ht="51" customHeight="1" spans="1:13">
      <c r="A17" s="122">
        <v>9</v>
      </c>
      <c r="B17" s="19" t="s">
        <v>67</v>
      </c>
      <c r="C17" s="127" t="s">
        <v>24</v>
      </c>
      <c r="D17" s="127" t="s">
        <v>37</v>
      </c>
      <c r="E17" s="127" t="s">
        <v>68</v>
      </c>
      <c r="F17" s="127" t="s">
        <v>69</v>
      </c>
      <c r="G17" s="130">
        <v>6</v>
      </c>
      <c r="H17" s="30" t="s">
        <v>40</v>
      </c>
      <c r="I17" s="130">
        <v>2020.5</v>
      </c>
      <c r="J17" s="192">
        <v>2020.1</v>
      </c>
      <c r="K17" s="127" t="s">
        <v>70</v>
      </c>
      <c r="L17" s="127" t="s">
        <v>66</v>
      </c>
      <c r="M17" s="191"/>
    </row>
    <row r="18" s="134" customFormat="1" ht="51" customHeight="1" spans="1:13">
      <c r="A18" s="122">
        <v>10</v>
      </c>
      <c r="B18" s="19" t="s">
        <v>71</v>
      </c>
      <c r="C18" s="19" t="s">
        <v>24</v>
      </c>
      <c r="D18" s="19" t="s">
        <v>37</v>
      </c>
      <c r="E18" s="19" t="s">
        <v>72</v>
      </c>
      <c r="F18" s="19" t="s">
        <v>73</v>
      </c>
      <c r="G18" s="19">
        <v>10.5</v>
      </c>
      <c r="H18" s="30" t="s">
        <v>40</v>
      </c>
      <c r="I18" s="63">
        <v>2020.3</v>
      </c>
      <c r="J18" s="190">
        <v>2020.1</v>
      </c>
      <c r="K18" s="27" t="s">
        <v>41</v>
      </c>
      <c r="L18" s="19" t="s">
        <v>74</v>
      </c>
      <c r="M18" s="191"/>
    </row>
    <row r="19" s="134" customFormat="1" ht="45" customHeight="1" spans="1:13">
      <c r="A19" s="122">
        <v>11</v>
      </c>
      <c r="B19" s="19" t="s">
        <v>75</v>
      </c>
      <c r="C19" s="19" t="s">
        <v>24</v>
      </c>
      <c r="D19" s="19" t="s">
        <v>37</v>
      </c>
      <c r="E19" s="19" t="s">
        <v>76</v>
      </c>
      <c r="F19" s="19" t="s">
        <v>65</v>
      </c>
      <c r="G19" s="19">
        <v>22.5</v>
      </c>
      <c r="H19" s="30" t="s">
        <v>40</v>
      </c>
      <c r="I19" s="63">
        <v>2020.3</v>
      </c>
      <c r="J19" s="190">
        <v>2020.1</v>
      </c>
      <c r="K19" s="27" t="s">
        <v>41</v>
      </c>
      <c r="L19" s="19" t="s">
        <v>77</v>
      </c>
      <c r="M19" s="191"/>
    </row>
    <row r="20" s="134" customFormat="1" ht="47" customHeight="1" spans="1:13">
      <c r="A20" s="122">
        <v>12</v>
      </c>
      <c r="B20" s="19" t="s">
        <v>78</v>
      </c>
      <c r="C20" s="127" t="s">
        <v>24</v>
      </c>
      <c r="D20" s="127" t="s">
        <v>37</v>
      </c>
      <c r="E20" s="127" t="s">
        <v>79</v>
      </c>
      <c r="F20" s="127" t="s">
        <v>80</v>
      </c>
      <c r="G20" s="130">
        <v>3</v>
      </c>
      <c r="H20" s="30" t="s">
        <v>40</v>
      </c>
      <c r="I20" s="130">
        <v>2020.5</v>
      </c>
      <c r="J20" s="192">
        <v>2020.1</v>
      </c>
      <c r="K20" s="127" t="s">
        <v>81</v>
      </c>
      <c r="L20" s="127" t="s">
        <v>82</v>
      </c>
      <c r="M20" s="191"/>
    </row>
    <row r="21" s="161" customFormat="1" ht="23" customHeight="1" spans="1:14">
      <c r="A21" s="175" t="s">
        <v>83</v>
      </c>
      <c r="B21" s="49" t="s">
        <v>84</v>
      </c>
      <c r="C21" s="49" t="s">
        <v>22</v>
      </c>
      <c r="D21" s="9"/>
      <c r="E21" s="49"/>
      <c r="F21" s="55"/>
      <c r="G21" s="49">
        <f>G22+G23+G24</f>
        <v>530</v>
      </c>
      <c r="H21" s="50"/>
      <c r="I21" s="109"/>
      <c r="J21" s="109"/>
      <c r="K21" s="49"/>
      <c r="L21" s="49"/>
      <c r="M21" s="118"/>
      <c r="N21" s="118"/>
    </row>
    <row r="22" s="134" customFormat="1" ht="51" customHeight="1" spans="1:14">
      <c r="A22" s="142">
        <v>1</v>
      </c>
      <c r="B22" s="17" t="s">
        <v>85</v>
      </c>
      <c r="C22" s="17" t="s">
        <v>24</v>
      </c>
      <c r="D22" s="17" t="s">
        <v>32</v>
      </c>
      <c r="E22" s="17" t="s">
        <v>86</v>
      </c>
      <c r="F22" s="17" t="s">
        <v>87</v>
      </c>
      <c r="G22" s="19">
        <v>350</v>
      </c>
      <c r="H22" s="30" t="s">
        <v>40</v>
      </c>
      <c r="I22" s="30">
        <v>2020.3</v>
      </c>
      <c r="J22" s="30">
        <v>2020.9</v>
      </c>
      <c r="K22" s="17" t="s">
        <v>88</v>
      </c>
      <c r="L22" s="17" t="s">
        <v>89</v>
      </c>
      <c r="M22" s="193"/>
      <c r="N22" s="158"/>
    </row>
    <row r="23" s="134" customFormat="1" ht="84" customHeight="1" spans="1:13">
      <c r="A23" s="122">
        <v>2</v>
      </c>
      <c r="B23" s="19" t="s">
        <v>90</v>
      </c>
      <c r="C23" s="19" t="s">
        <v>24</v>
      </c>
      <c r="D23" s="19" t="s">
        <v>32</v>
      </c>
      <c r="E23" s="19" t="s">
        <v>91</v>
      </c>
      <c r="F23" s="19" t="s">
        <v>92</v>
      </c>
      <c r="G23" s="19">
        <v>100</v>
      </c>
      <c r="H23" s="30" t="s">
        <v>28</v>
      </c>
      <c r="I23" s="63">
        <v>2020.1</v>
      </c>
      <c r="J23" s="63">
        <v>2020.12</v>
      </c>
      <c r="K23" s="19" t="s">
        <v>93</v>
      </c>
      <c r="L23" s="19" t="s">
        <v>94</v>
      </c>
      <c r="M23" s="191"/>
    </row>
    <row r="24" s="134" customFormat="1" ht="48" customHeight="1" spans="1:13">
      <c r="A24" s="122">
        <v>3</v>
      </c>
      <c r="B24" s="19" t="s">
        <v>95</v>
      </c>
      <c r="C24" s="19" t="s">
        <v>24</v>
      </c>
      <c r="D24" s="19" t="s">
        <v>32</v>
      </c>
      <c r="E24" s="19" t="s">
        <v>96</v>
      </c>
      <c r="F24" s="19" t="s">
        <v>97</v>
      </c>
      <c r="G24" s="19">
        <v>80</v>
      </c>
      <c r="H24" s="30" t="s">
        <v>40</v>
      </c>
      <c r="I24" s="63">
        <v>2020.3</v>
      </c>
      <c r="J24" s="63">
        <v>2020.12</v>
      </c>
      <c r="K24" s="19" t="s">
        <v>98</v>
      </c>
      <c r="L24" s="19" t="s">
        <v>99</v>
      </c>
      <c r="M24" s="191"/>
    </row>
    <row r="25" s="161" customFormat="1" ht="25" customHeight="1" spans="1:14">
      <c r="A25" s="175" t="s">
        <v>100</v>
      </c>
      <c r="B25" s="49" t="s">
        <v>101</v>
      </c>
      <c r="C25" s="49" t="s">
        <v>22</v>
      </c>
      <c r="D25" s="9"/>
      <c r="E25" s="55"/>
      <c r="F25" s="55"/>
      <c r="G25" s="49">
        <f>G26</f>
        <v>300</v>
      </c>
      <c r="H25" s="50"/>
      <c r="I25" s="109"/>
      <c r="J25" s="109"/>
      <c r="K25" s="49"/>
      <c r="L25" s="49"/>
      <c r="M25" s="118"/>
      <c r="N25" s="118"/>
    </row>
    <row r="26" s="134" customFormat="1" ht="65" customHeight="1" spans="1:14">
      <c r="A26" s="176">
        <v>1</v>
      </c>
      <c r="B26" s="17" t="s">
        <v>102</v>
      </c>
      <c r="C26" s="27" t="s">
        <v>103</v>
      </c>
      <c r="D26" s="27" t="s">
        <v>104</v>
      </c>
      <c r="E26" s="27" t="s">
        <v>56</v>
      </c>
      <c r="F26" s="27" t="s">
        <v>105</v>
      </c>
      <c r="G26" s="27">
        <v>300</v>
      </c>
      <c r="H26" s="30" t="s">
        <v>28</v>
      </c>
      <c r="I26" s="30">
        <v>2020.3</v>
      </c>
      <c r="J26" s="190">
        <v>2020.12</v>
      </c>
      <c r="K26" s="27" t="s">
        <v>106</v>
      </c>
      <c r="L26" s="27" t="s">
        <v>107</v>
      </c>
      <c r="M26" s="193"/>
      <c r="N26" s="158"/>
    </row>
    <row r="27" s="161" customFormat="1" ht="20.1" customHeight="1" spans="1:14">
      <c r="A27" s="175" t="s">
        <v>108</v>
      </c>
      <c r="B27" s="49" t="s">
        <v>109</v>
      </c>
      <c r="C27" s="49" t="s">
        <v>22</v>
      </c>
      <c r="D27" s="9"/>
      <c r="E27" s="49"/>
      <c r="F27" s="55"/>
      <c r="G27" s="49">
        <f>G28+G29+G30</f>
        <v>730</v>
      </c>
      <c r="H27" s="50"/>
      <c r="I27" s="109"/>
      <c r="J27" s="109"/>
      <c r="K27" s="49"/>
      <c r="L27" s="49"/>
      <c r="M27" s="118"/>
      <c r="N27" s="118"/>
    </row>
    <row r="28" s="134" customFormat="1" ht="58" customHeight="1" spans="1:13">
      <c r="A28" s="142">
        <v>1</v>
      </c>
      <c r="B28" s="26" t="s">
        <v>110</v>
      </c>
      <c r="C28" s="26" t="s">
        <v>111</v>
      </c>
      <c r="D28" s="26" t="s">
        <v>104</v>
      </c>
      <c r="E28" s="26" t="s">
        <v>112</v>
      </c>
      <c r="F28" s="26" t="s">
        <v>113</v>
      </c>
      <c r="G28" s="27">
        <v>330</v>
      </c>
      <c r="H28" s="27" t="s">
        <v>114</v>
      </c>
      <c r="I28" s="26">
        <v>2020.3</v>
      </c>
      <c r="J28" s="26">
        <v>2021.3</v>
      </c>
      <c r="K28" s="26" t="s">
        <v>115</v>
      </c>
      <c r="L28" s="26" t="s">
        <v>30</v>
      </c>
      <c r="M28" s="154"/>
    </row>
    <row r="29" s="134" customFormat="1" ht="96" customHeight="1" spans="1:13">
      <c r="A29" s="142">
        <v>2</v>
      </c>
      <c r="B29" s="26" t="s">
        <v>116</v>
      </c>
      <c r="C29" s="26" t="s">
        <v>111</v>
      </c>
      <c r="D29" s="26" t="s">
        <v>25</v>
      </c>
      <c r="E29" s="26" t="s">
        <v>117</v>
      </c>
      <c r="F29" s="26" t="s">
        <v>118</v>
      </c>
      <c r="G29" s="27">
        <v>300</v>
      </c>
      <c r="H29" s="27" t="s">
        <v>114</v>
      </c>
      <c r="I29" s="26">
        <v>2020.1</v>
      </c>
      <c r="J29" s="26">
        <v>2020.12</v>
      </c>
      <c r="K29" s="26" t="s">
        <v>119</v>
      </c>
      <c r="L29" s="26" t="s">
        <v>120</v>
      </c>
      <c r="M29" s="154"/>
    </row>
    <row r="30" s="134" customFormat="1" ht="54" customHeight="1" spans="1:13">
      <c r="A30" s="142">
        <v>3</v>
      </c>
      <c r="B30" s="26" t="s">
        <v>121</v>
      </c>
      <c r="C30" s="26" t="s">
        <v>111</v>
      </c>
      <c r="D30" s="26" t="s">
        <v>32</v>
      </c>
      <c r="E30" s="26" t="s">
        <v>122</v>
      </c>
      <c r="F30" s="26" t="s">
        <v>123</v>
      </c>
      <c r="G30" s="27">
        <v>100</v>
      </c>
      <c r="H30" s="27" t="s">
        <v>114</v>
      </c>
      <c r="I30" s="26">
        <v>2020.3</v>
      </c>
      <c r="J30" s="26">
        <v>2021.3</v>
      </c>
      <c r="K30" s="26" t="s">
        <v>124</v>
      </c>
      <c r="L30" s="26" t="s">
        <v>120</v>
      </c>
      <c r="M30" s="154"/>
    </row>
    <row r="31" s="162" customFormat="1" ht="41" customHeight="1" spans="1:13">
      <c r="A31" s="175" t="s">
        <v>125</v>
      </c>
      <c r="B31" s="177" t="s">
        <v>126</v>
      </c>
      <c r="C31" s="177"/>
      <c r="D31" s="26" t="s">
        <v>32</v>
      </c>
      <c r="E31" s="177"/>
      <c r="F31" s="177"/>
      <c r="G31" s="49">
        <v>100</v>
      </c>
      <c r="H31" s="177"/>
      <c r="I31" s="177"/>
      <c r="J31" s="177"/>
      <c r="K31" s="177"/>
      <c r="L31" s="177"/>
      <c r="M31" s="194"/>
    </row>
    <row r="32" s="162" customFormat="1" ht="41" customHeight="1" spans="1:13">
      <c r="A32" s="175" t="s">
        <v>127</v>
      </c>
      <c r="B32" s="177" t="s">
        <v>128</v>
      </c>
      <c r="C32" s="177"/>
      <c r="D32" s="26" t="s">
        <v>32</v>
      </c>
      <c r="E32" s="177"/>
      <c r="F32" s="177"/>
      <c r="G32" s="49">
        <v>810</v>
      </c>
      <c r="H32" s="177"/>
      <c r="I32" s="177"/>
      <c r="J32" s="177"/>
      <c r="K32" s="177"/>
      <c r="L32" s="177"/>
      <c r="M32" s="194"/>
    </row>
    <row r="33" s="162" customFormat="1" ht="51" customHeight="1" spans="1:13">
      <c r="A33" s="27">
        <v>1</v>
      </c>
      <c r="B33" s="26" t="s">
        <v>129</v>
      </c>
      <c r="C33" s="26" t="s">
        <v>24</v>
      </c>
      <c r="D33" s="26" t="s">
        <v>104</v>
      </c>
      <c r="E33" s="26" t="s">
        <v>130</v>
      </c>
      <c r="F33" s="26" t="s">
        <v>131</v>
      </c>
      <c r="G33" s="21">
        <v>50</v>
      </c>
      <c r="H33" s="30" t="s">
        <v>28</v>
      </c>
      <c r="I33" s="26" t="s">
        <v>132</v>
      </c>
      <c r="J33" s="26" t="s">
        <v>133</v>
      </c>
      <c r="K33" s="26" t="s">
        <v>134</v>
      </c>
      <c r="L33" s="26" t="s">
        <v>89</v>
      </c>
      <c r="M33" s="194"/>
    </row>
    <row r="34" s="162" customFormat="1" ht="57" customHeight="1" spans="1:13">
      <c r="A34" s="27">
        <v>2</v>
      </c>
      <c r="B34" s="26" t="s">
        <v>135</v>
      </c>
      <c r="C34" s="26" t="s">
        <v>24</v>
      </c>
      <c r="D34" s="26" t="s">
        <v>104</v>
      </c>
      <c r="E34" s="26" t="s">
        <v>122</v>
      </c>
      <c r="F34" s="26" t="s">
        <v>136</v>
      </c>
      <c r="G34" s="21">
        <v>100</v>
      </c>
      <c r="H34" s="30" t="s">
        <v>28</v>
      </c>
      <c r="I34" s="26" t="s">
        <v>137</v>
      </c>
      <c r="J34" s="26" t="s">
        <v>138</v>
      </c>
      <c r="K34" s="26" t="s">
        <v>139</v>
      </c>
      <c r="L34" s="26" t="s">
        <v>120</v>
      </c>
      <c r="M34" s="194"/>
    </row>
    <row r="35" s="162" customFormat="1" ht="54" customHeight="1" spans="1:13">
      <c r="A35" s="27">
        <v>3</v>
      </c>
      <c r="B35" s="26" t="s">
        <v>140</v>
      </c>
      <c r="C35" s="26" t="s">
        <v>24</v>
      </c>
      <c r="D35" s="26" t="s">
        <v>32</v>
      </c>
      <c r="E35" s="26" t="s">
        <v>141</v>
      </c>
      <c r="F35" s="26" t="s">
        <v>142</v>
      </c>
      <c r="G35" s="21">
        <v>200</v>
      </c>
      <c r="H35" s="30" t="s">
        <v>28</v>
      </c>
      <c r="I35" s="26" t="s">
        <v>143</v>
      </c>
      <c r="J35" s="26" t="s">
        <v>144</v>
      </c>
      <c r="K35" s="26" t="s">
        <v>145</v>
      </c>
      <c r="L35" s="26" t="s">
        <v>35</v>
      </c>
      <c r="M35" s="194"/>
    </row>
    <row r="36" s="162" customFormat="1" ht="61" customHeight="1" spans="1:13">
      <c r="A36" s="27">
        <v>4</v>
      </c>
      <c r="B36" s="26" t="s">
        <v>146</v>
      </c>
      <c r="C36" s="26" t="s">
        <v>24</v>
      </c>
      <c r="D36" s="26" t="s">
        <v>104</v>
      </c>
      <c r="E36" s="17" t="s">
        <v>147</v>
      </c>
      <c r="F36" s="17" t="s">
        <v>148</v>
      </c>
      <c r="G36" s="17">
        <v>35</v>
      </c>
      <c r="H36" s="30" t="s">
        <v>28</v>
      </c>
      <c r="I36" s="17">
        <v>2020.5</v>
      </c>
      <c r="J36" s="17">
        <v>2020.12</v>
      </c>
      <c r="K36" s="26" t="s">
        <v>149</v>
      </c>
      <c r="L36" s="26" t="s">
        <v>30</v>
      </c>
      <c r="M36" s="194"/>
    </row>
    <row r="37" s="162" customFormat="1" ht="75" customHeight="1" spans="1:13">
      <c r="A37" s="27">
        <v>5</v>
      </c>
      <c r="B37" s="26" t="s">
        <v>150</v>
      </c>
      <c r="C37" s="26" t="s">
        <v>24</v>
      </c>
      <c r="D37" s="26" t="s">
        <v>104</v>
      </c>
      <c r="E37" s="17" t="s">
        <v>151</v>
      </c>
      <c r="F37" s="17" t="s">
        <v>152</v>
      </c>
      <c r="G37" s="17">
        <v>35</v>
      </c>
      <c r="H37" s="30" t="s">
        <v>28</v>
      </c>
      <c r="I37" s="17">
        <v>2020.5</v>
      </c>
      <c r="J37" s="17">
        <v>2020.12</v>
      </c>
      <c r="K37" s="26" t="s">
        <v>153</v>
      </c>
      <c r="L37" s="26" t="s">
        <v>30</v>
      </c>
      <c r="M37" s="194"/>
    </row>
    <row r="38" s="162" customFormat="1" ht="72" customHeight="1" spans="1:13">
      <c r="A38" s="27">
        <v>6</v>
      </c>
      <c r="B38" s="26" t="s">
        <v>154</v>
      </c>
      <c r="C38" s="26" t="s">
        <v>24</v>
      </c>
      <c r="D38" s="26" t="s">
        <v>37</v>
      </c>
      <c r="E38" s="17" t="s">
        <v>155</v>
      </c>
      <c r="F38" s="17" t="s">
        <v>156</v>
      </c>
      <c r="G38" s="26">
        <v>40</v>
      </c>
      <c r="H38" s="30" t="s">
        <v>28</v>
      </c>
      <c r="I38" s="26">
        <v>2020.3</v>
      </c>
      <c r="J38" s="26" t="s">
        <v>47</v>
      </c>
      <c r="K38" s="26" t="s">
        <v>157</v>
      </c>
      <c r="L38" s="26" t="s">
        <v>158</v>
      </c>
      <c r="M38" s="194"/>
    </row>
    <row r="39" s="162" customFormat="1" ht="67" customHeight="1" spans="1:13">
      <c r="A39" s="27">
        <v>7</v>
      </c>
      <c r="B39" s="30" t="s">
        <v>159</v>
      </c>
      <c r="C39" s="26" t="s">
        <v>24</v>
      </c>
      <c r="D39" s="30" t="s">
        <v>32</v>
      </c>
      <c r="E39" s="30" t="s">
        <v>160</v>
      </c>
      <c r="F39" s="30" t="s">
        <v>161</v>
      </c>
      <c r="G39" s="30">
        <v>50</v>
      </c>
      <c r="H39" s="30" t="s">
        <v>28</v>
      </c>
      <c r="I39" s="30">
        <v>2020.6</v>
      </c>
      <c r="J39" s="30">
        <v>2021.7</v>
      </c>
      <c r="K39" s="30" t="s">
        <v>162</v>
      </c>
      <c r="L39" s="30" t="s">
        <v>163</v>
      </c>
      <c r="M39" s="194"/>
    </row>
    <row r="40" s="162" customFormat="1" ht="114" customHeight="1" spans="1:13">
      <c r="A40" s="27">
        <v>8</v>
      </c>
      <c r="B40" s="30" t="s">
        <v>164</v>
      </c>
      <c r="C40" s="26" t="s">
        <v>24</v>
      </c>
      <c r="D40" s="30" t="s">
        <v>104</v>
      </c>
      <c r="E40" s="30" t="s">
        <v>165</v>
      </c>
      <c r="F40" s="30" t="s">
        <v>166</v>
      </c>
      <c r="G40" s="30">
        <v>100</v>
      </c>
      <c r="H40" s="30" t="s">
        <v>28</v>
      </c>
      <c r="I40" s="30">
        <v>2020.8</v>
      </c>
      <c r="J40" s="30">
        <v>2022.8</v>
      </c>
      <c r="K40" s="30" t="s">
        <v>167</v>
      </c>
      <c r="L40" s="30" t="s">
        <v>168</v>
      </c>
      <c r="M40" s="194"/>
    </row>
    <row r="41" s="162" customFormat="1" ht="90" customHeight="1" spans="1:13">
      <c r="A41" s="27">
        <v>9</v>
      </c>
      <c r="B41" s="30" t="s">
        <v>169</v>
      </c>
      <c r="C41" s="30" t="s">
        <v>24</v>
      </c>
      <c r="D41" s="30" t="s">
        <v>32</v>
      </c>
      <c r="E41" s="30" t="s">
        <v>170</v>
      </c>
      <c r="F41" s="30" t="s">
        <v>171</v>
      </c>
      <c r="G41" s="30">
        <v>100</v>
      </c>
      <c r="H41" s="30" t="s">
        <v>28</v>
      </c>
      <c r="I41" s="30">
        <v>2020.6</v>
      </c>
      <c r="J41" s="30">
        <v>2020.12</v>
      </c>
      <c r="K41" s="30" t="s">
        <v>172</v>
      </c>
      <c r="L41" s="30" t="s">
        <v>168</v>
      </c>
      <c r="M41" s="194"/>
    </row>
    <row r="42" s="162" customFormat="1" ht="85" customHeight="1" spans="1:13">
      <c r="A42" s="27">
        <v>10</v>
      </c>
      <c r="B42" s="30" t="s">
        <v>173</v>
      </c>
      <c r="C42" s="26" t="s">
        <v>24</v>
      </c>
      <c r="D42" s="30" t="s">
        <v>104</v>
      </c>
      <c r="E42" s="30" t="s">
        <v>174</v>
      </c>
      <c r="F42" s="30" t="s">
        <v>175</v>
      </c>
      <c r="G42" s="30">
        <v>100</v>
      </c>
      <c r="H42" s="30" t="s">
        <v>28</v>
      </c>
      <c r="I42" s="30">
        <v>2020.8</v>
      </c>
      <c r="J42" s="30">
        <v>2020.12</v>
      </c>
      <c r="K42" s="26" t="s">
        <v>134</v>
      </c>
      <c r="L42" s="30" t="s">
        <v>176</v>
      </c>
      <c r="M42" s="194"/>
    </row>
    <row r="43" s="160" customFormat="1" ht="49" customHeight="1" spans="1:14">
      <c r="A43" s="9" t="s">
        <v>177</v>
      </c>
      <c r="B43" s="9" t="s">
        <v>178</v>
      </c>
      <c r="C43" s="9" t="s">
        <v>19</v>
      </c>
      <c r="D43" s="9"/>
      <c r="E43" s="9"/>
      <c r="F43" s="55"/>
      <c r="G43" s="178">
        <f>G44+G47+G48+G54+G51+G58</f>
        <v>11040.573848</v>
      </c>
      <c r="H43" s="49"/>
      <c r="I43" s="109"/>
      <c r="J43" s="111"/>
      <c r="K43" s="27"/>
      <c r="L43" s="27"/>
      <c r="M43" s="33"/>
      <c r="N43" s="33"/>
    </row>
    <row r="44" s="118" customFormat="1" ht="30" customHeight="1" spans="1:14">
      <c r="A44" s="49" t="s">
        <v>20</v>
      </c>
      <c r="B44" s="137" t="s">
        <v>179</v>
      </c>
      <c r="C44" s="49" t="s">
        <v>22</v>
      </c>
      <c r="D44" s="49"/>
      <c r="E44" s="49" t="s">
        <v>180</v>
      </c>
      <c r="F44" s="137"/>
      <c r="G44" s="49">
        <f>水利!G6</f>
        <v>5663.882662</v>
      </c>
      <c r="H44" s="49"/>
      <c r="I44" s="182"/>
      <c r="J44" s="109"/>
      <c r="K44" s="49"/>
      <c r="L44" s="49"/>
      <c r="M44" s="163"/>
      <c r="N44" s="163"/>
    </row>
    <row r="45" s="3" customFormat="1" ht="37" customHeight="1" spans="1:12">
      <c r="A45" s="27">
        <v>1</v>
      </c>
      <c r="B45" s="63" t="s">
        <v>181</v>
      </c>
      <c r="C45" s="20" t="s">
        <v>19</v>
      </c>
      <c r="D45" s="63"/>
      <c r="E45" s="63"/>
      <c r="F45" s="63"/>
      <c r="G45" s="63">
        <f>水利!G7</f>
        <v>355.148929</v>
      </c>
      <c r="H45" s="27" t="s">
        <v>114</v>
      </c>
      <c r="I45" s="19"/>
      <c r="J45" s="19"/>
      <c r="K45" s="19"/>
      <c r="L45" s="113" t="s">
        <v>182</v>
      </c>
    </row>
    <row r="46" s="3" customFormat="1" ht="37" customHeight="1" spans="1:12">
      <c r="A46" s="27">
        <v>2</v>
      </c>
      <c r="B46" s="63" t="s">
        <v>183</v>
      </c>
      <c r="C46" s="20" t="s">
        <v>19</v>
      </c>
      <c r="D46" s="63"/>
      <c r="E46" s="63"/>
      <c r="F46" s="63"/>
      <c r="G46" s="63">
        <f>水利!G13</f>
        <v>5308.733733</v>
      </c>
      <c r="H46" s="27" t="s">
        <v>114</v>
      </c>
      <c r="I46" s="19"/>
      <c r="J46" s="19"/>
      <c r="K46" s="19"/>
      <c r="L46" s="113" t="s">
        <v>182</v>
      </c>
    </row>
    <row r="47" s="118" customFormat="1" ht="30" customHeight="1" spans="1:14">
      <c r="A47" s="49" t="s">
        <v>83</v>
      </c>
      <c r="B47" s="137" t="s">
        <v>184</v>
      </c>
      <c r="C47" s="49" t="s">
        <v>22</v>
      </c>
      <c r="D47" s="49"/>
      <c r="E47" s="49" t="s">
        <v>185</v>
      </c>
      <c r="F47" s="137"/>
      <c r="G47" s="49">
        <f>人畜分离!G6</f>
        <v>559.15</v>
      </c>
      <c r="H47" s="137"/>
      <c r="I47" s="195"/>
      <c r="J47" s="109"/>
      <c r="K47" s="49"/>
      <c r="L47" s="113" t="s">
        <v>186</v>
      </c>
      <c r="M47" s="163"/>
      <c r="N47" s="163"/>
    </row>
    <row r="48" s="33" customFormat="1" ht="30" customHeight="1" spans="1:14">
      <c r="A48" s="49" t="s">
        <v>100</v>
      </c>
      <c r="B48" s="50" t="s">
        <v>187</v>
      </c>
      <c r="C48" s="49" t="s">
        <v>22</v>
      </c>
      <c r="D48" s="49"/>
      <c r="E48" s="49" t="s">
        <v>188</v>
      </c>
      <c r="F48" s="51"/>
      <c r="G48" s="53">
        <f>交通!G6</f>
        <v>1807.65848</v>
      </c>
      <c r="H48" s="137"/>
      <c r="I48" s="109"/>
      <c r="J48" s="109"/>
      <c r="K48" s="49"/>
      <c r="L48" s="49"/>
      <c r="M48" s="118"/>
      <c r="N48" s="118"/>
    </row>
    <row r="49" s="32" customFormat="1" ht="39" customHeight="1" spans="1:12">
      <c r="A49" s="27">
        <v>1</v>
      </c>
      <c r="B49" s="63" t="s">
        <v>189</v>
      </c>
      <c r="C49" s="27" t="s">
        <v>22</v>
      </c>
      <c r="D49" s="27"/>
      <c r="E49" s="27"/>
      <c r="F49" s="112"/>
      <c r="G49" s="179">
        <f>交通!G7</f>
        <v>670.4465</v>
      </c>
      <c r="H49" s="27" t="s">
        <v>114</v>
      </c>
      <c r="I49" s="111"/>
      <c r="J49" s="111"/>
      <c r="K49" s="27"/>
      <c r="L49" s="113" t="s">
        <v>186</v>
      </c>
    </row>
    <row r="50" s="32" customFormat="1" ht="45" customHeight="1" spans="1:12">
      <c r="A50" s="27">
        <v>2</v>
      </c>
      <c r="B50" s="63" t="s">
        <v>190</v>
      </c>
      <c r="C50" s="27" t="s">
        <v>22</v>
      </c>
      <c r="D50" s="59"/>
      <c r="E50" s="60"/>
      <c r="F50" s="61"/>
      <c r="G50" s="180">
        <f>交通!G32</f>
        <v>1137.21198</v>
      </c>
      <c r="H50" s="27" t="s">
        <v>114</v>
      </c>
      <c r="I50" s="111"/>
      <c r="J50" s="111"/>
      <c r="K50" s="112"/>
      <c r="L50" s="113" t="s">
        <v>186</v>
      </c>
    </row>
    <row r="51" s="163" customFormat="1" ht="30" customHeight="1" spans="1:14">
      <c r="A51" s="49" t="s">
        <v>108</v>
      </c>
      <c r="B51" s="137" t="s">
        <v>191</v>
      </c>
      <c r="C51" s="181"/>
      <c r="D51" s="49"/>
      <c r="E51" s="137"/>
      <c r="F51" s="182"/>
      <c r="G51" s="137">
        <f>G52+G53</f>
        <v>334.8</v>
      </c>
      <c r="H51" s="137"/>
      <c r="I51" s="195"/>
      <c r="J51" s="109"/>
      <c r="K51" s="137"/>
      <c r="L51" s="137"/>
      <c r="M51" s="118"/>
      <c r="N51" s="118"/>
    </row>
    <row r="52" s="134" customFormat="1" ht="51" customHeight="1" spans="1:13">
      <c r="A52" s="142">
        <v>1</v>
      </c>
      <c r="B52" s="26" t="s">
        <v>192</v>
      </c>
      <c r="C52" s="26" t="s">
        <v>193</v>
      </c>
      <c r="D52" s="26" t="s">
        <v>32</v>
      </c>
      <c r="E52" s="26" t="s">
        <v>194</v>
      </c>
      <c r="F52" s="26" t="s">
        <v>195</v>
      </c>
      <c r="G52" s="27">
        <v>240</v>
      </c>
      <c r="H52" s="30" t="s">
        <v>28</v>
      </c>
      <c r="I52" s="26">
        <v>2020.6</v>
      </c>
      <c r="J52" s="26">
        <v>2020.11</v>
      </c>
      <c r="K52" s="26" t="s">
        <v>196</v>
      </c>
      <c r="L52" s="26" t="s">
        <v>194</v>
      </c>
      <c r="M52" s="154"/>
    </row>
    <row r="53" s="134" customFormat="1" ht="51" customHeight="1" spans="1:13">
      <c r="A53" s="142">
        <v>2</v>
      </c>
      <c r="B53" s="26" t="s">
        <v>197</v>
      </c>
      <c r="C53" s="26" t="s">
        <v>193</v>
      </c>
      <c r="D53" s="26" t="s">
        <v>32</v>
      </c>
      <c r="E53" s="26" t="s">
        <v>198</v>
      </c>
      <c r="F53" s="26" t="s">
        <v>199</v>
      </c>
      <c r="G53" s="27">
        <v>94.8</v>
      </c>
      <c r="H53" s="30" t="s">
        <v>28</v>
      </c>
      <c r="I53" s="26">
        <v>2020.6</v>
      </c>
      <c r="J53" s="26">
        <v>2020.11</v>
      </c>
      <c r="K53" s="26" t="s">
        <v>200</v>
      </c>
      <c r="L53" s="26" t="s">
        <v>198</v>
      </c>
      <c r="M53" s="154"/>
    </row>
    <row r="54" s="163" customFormat="1" ht="39" customHeight="1" spans="1:14">
      <c r="A54" s="49" t="s">
        <v>125</v>
      </c>
      <c r="B54" s="137" t="s">
        <v>201</v>
      </c>
      <c r="C54" s="137"/>
      <c r="D54" s="49"/>
      <c r="E54" s="49"/>
      <c r="F54" s="182"/>
      <c r="G54" s="137">
        <f>G55+G56+G57</f>
        <v>1775.082706</v>
      </c>
      <c r="H54" s="49"/>
      <c r="I54" s="195"/>
      <c r="J54" s="109"/>
      <c r="K54" s="137"/>
      <c r="L54" s="137"/>
      <c r="M54" s="118"/>
      <c r="N54" s="118"/>
    </row>
    <row r="55" s="164" customFormat="1" ht="48" customHeight="1" spans="1:12">
      <c r="A55" s="183">
        <v>1</v>
      </c>
      <c r="B55" s="27" t="s">
        <v>202</v>
      </c>
      <c r="C55" s="27" t="s">
        <v>203</v>
      </c>
      <c r="D55" s="27" t="s">
        <v>32</v>
      </c>
      <c r="E55" s="27" t="s">
        <v>204</v>
      </c>
      <c r="F55" s="27" t="s">
        <v>205</v>
      </c>
      <c r="G55" s="27">
        <v>542.082706</v>
      </c>
      <c r="H55" s="27" t="s">
        <v>114</v>
      </c>
      <c r="I55" s="27">
        <v>2016.5</v>
      </c>
      <c r="J55" s="27">
        <v>2018.12</v>
      </c>
      <c r="K55" s="27" t="s">
        <v>206</v>
      </c>
      <c r="L55" s="27" t="s">
        <v>207</v>
      </c>
    </row>
    <row r="56" s="165" customFormat="1" ht="48" customHeight="1" spans="1:12">
      <c r="A56" s="183">
        <v>2</v>
      </c>
      <c r="B56" s="63" t="s">
        <v>208</v>
      </c>
      <c r="C56" s="63" t="s">
        <v>209</v>
      </c>
      <c r="D56" s="27" t="s">
        <v>32</v>
      </c>
      <c r="E56" s="63" t="s">
        <v>210</v>
      </c>
      <c r="F56" s="27" t="s">
        <v>211</v>
      </c>
      <c r="G56" s="63">
        <v>1000</v>
      </c>
      <c r="H56" s="27" t="s">
        <v>114</v>
      </c>
      <c r="I56" s="111"/>
      <c r="J56" s="111"/>
      <c r="K56" s="63" t="s">
        <v>212</v>
      </c>
      <c r="L56" s="63" t="s">
        <v>213</v>
      </c>
    </row>
    <row r="57" s="166" customFormat="1" ht="68" customHeight="1" spans="1:14">
      <c r="A57" s="183">
        <v>3</v>
      </c>
      <c r="B57" s="63" t="s">
        <v>214</v>
      </c>
      <c r="C57" s="63" t="s">
        <v>209</v>
      </c>
      <c r="D57" s="27" t="s">
        <v>25</v>
      </c>
      <c r="E57" s="63" t="s">
        <v>215</v>
      </c>
      <c r="F57" s="27" t="s">
        <v>216</v>
      </c>
      <c r="G57" s="63">
        <v>233</v>
      </c>
      <c r="H57" s="27" t="s">
        <v>114</v>
      </c>
      <c r="I57" s="111" t="s">
        <v>217</v>
      </c>
      <c r="J57" s="111" t="s">
        <v>218</v>
      </c>
      <c r="K57" s="63" t="s">
        <v>219</v>
      </c>
      <c r="L57" s="63" t="s">
        <v>220</v>
      </c>
      <c r="M57" s="165"/>
      <c r="N57" s="165"/>
    </row>
    <row r="58" s="167" customFormat="1" ht="87" customHeight="1" spans="1:14">
      <c r="A58" s="49" t="s">
        <v>127</v>
      </c>
      <c r="B58" s="50" t="s">
        <v>221</v>
      </c>
      <c r="C58" s="184" t="s">
        <v>24</v>
      </c>
      <c r="D58" s="184" t="s">
        <v>32</v>
      </c>
      <c r="E58" s="184" t="s">
        <v>222</v>
      </c>
      <c r="F58" s="184" t="s">
        <v>223</v>
      </c>
      <c r="G58" s="185">
        <v>900</v>
      </c>
      <c r="H58" s="27" t="s">
        <v>114</v>
      </c>
      <c r="I58" s="185">
        <v>2020.5</v>
      </c>
      <c r="J58" s="185">
        <v>2021.5</v>
      </c>
      <c r="K58" s="184" t="s">
        <v>224</v>
      </c>
      <c r="L58" s="184" t="s">
        <v>225</v>
      </c>
      <c r="M58" s="163"/>
      <c r="N58" s="163"/>
    </row>
    <row r="59" ht="29" customHeight="1" spans="1:14">
      <c r="A59" s="136" t="s">
        <v>226</v>
      </c>
      <c r="B59" s="121" t="s">
        <v>227</v>
      </c>
      <c r="C59" s="9" t="s">
        <v>19</v>
      </c>
      <c r="D59" s="9"/>
      <c r="E59" s="9"/>
      <c r="F59" s="121"/>
      <c r="G59" s="137">
        <f>SUM(G60:G60)</f>
        <v>1200</v>
      </c>
      <c r="H59" s="20"/>
      <c r="I59" s="195"/>
      <c r="J59" s="196"/>
      <c r="K59" s="20"/>
      <c r="L59" s="20"/>
      <c r="M59" s="1"/>
      <c r="N59" s="1"/>
    </row>
    <row r="60" ht="48" customHeight="1" spans="1:12">
      <c r="A60" s="27">
        <v>1</v>
      </c>
      <c r="B60" s="20" t="s">
        <v>228</v>
      </c>
      <c r="C60" s="27" t="s">
        <v>229</v>
      </c>
      <c r="D60" s="27" t="s">
        <v>25</v>
      </c>
      <c r="E60" s="27" t="s">
        <v>230</v>
      </c>
      <c r="F60" s="128" t="s">
        <v>231</v>
      </c>
      <c r="G60" s="20">
        <v>1200</v>
      </c>
      <c r="H60" s="27" t="s">
        <v>28</v>
      </c>
      <c r="I60" s="111" t="s">
        <v>232</v>
      </c>
      <c r="J60" s="111" t="s">
        <v>233</v>
      </c>
      <c r="K60" s="197" t="s">
        <v>234</v>
      </c>
      <c r="L60" s="27" t="s">
        <v>229</v>
      </c>
    </row>
    <row r="61" ht="46" customHeight="1" spans="1:14">
      <c r="A61" s="121" t="s">
        <v>235</v>
      </c>
      <c r="B61" s="186" t="s">
        <v>236</v>
      </c>
      <c r="C61" s="9" t="s">
        <v>19</v>
      </c>
      <c r="D61" s="9"/>
      <c r="E61" s="49" t="s">
        <v>237</v>
      </c>
      <c r="F61" s="121"/>
      <c r="G61" s="49">
        <f>人居环境改善!G6</f>
        <v>817.487832</v>
      </c>
      <c r="H61" s="27"/>
      <c r="I61" s="111"/>
      <c r="J61" s="111"/>
      <c r="K61" s="20"/>
      <c r="L61" s="113" t="s">
        <v>186</v>
      </c>
      <c r="M61" s="32"/>
      <c r="N61" s="32"/>
    </row>
    <row r="62" s="118" customFormat="1" ht="39" customHeight="1" spans="1:14">
      <c r="A62" s="121" t="s">
        <v>238</v>
      </c>
      <c r="B62" s="187" t="s">
        <v>239</v>
      </c>
      <c r="C62" s="49" t="s">
        <v>22</v>
      </c>
      <c r="D62" s="49"/>
      <c r="E62" s="49"/>
      <c r="F62" s="137"/>
      <c r="G62" s="137">
        <f>G63+G64+G65+G66+G67</f>
        <v>485.586</v>
      </c>
      <c r="H62" s="27"/>
      <c r="I62" s="195"/>
      <c r="J62" s="195"/>
      <c r="K62" s="49"/>
      <c r="L62" s="49"/>
      <c r="M62" s="33"/>
      <c r="N62" s="33"/>
    </row>
    <row r="63" s="168" customFormat="1" ht="56.1" customHeight="1" spans="1:12">
      <c r="A63" s="21">
        <v>1</v>
      </c>
      <c r="B63" s="27" t="s">
        <v>240</v>
      </c>
      <c r="C63" s="27" t="s">
        <v>103</v>
      </c>
      <c r="D63" s="27" t="s">
        <v>25</v>
      </c>
      <c r="E63" s="27" t="s">
        <v>241</v>
      </c>
      <c r="F63" s="27" t="s">
        <v>242</v>
      </c>
      <c r="G63" s="27">
        <v>142.63</v>
      </c>
      <c r="H63" s="27" t="s">
        <v>114</v>
      </c>
      <c r="I63" s="111" t="s">
        <v>232</v>
      </c>
      <c r="J63" s="111" t="s">
        <v>233</v>
      </c>
      <c r="K63" s="27" t="s">
        <v>243</v>
      </c>
      <c r="L63" s="27" t="s">
        <v>103</v>
      </c>
    </row>
    <row r="64" s="32" customFormat="1" ht="55.5" customHeight="1" spans="1:12">
      <c r="A64" s="21">
        <v>2</v>
      </c>
      <c r="B64" s="27" t="s">
        <v>244</v>
      </c>
      <c r="C64" s="27" t="s">
        <v>229</v>
      </c>
      <c r="D64" s="27" t="s">
        <v>32</v>
      </c>
      <c r="E64" s="27" t="s">
        <v>230</v>
      </c>
      <c r="F64" s="188" t="s">
        <v>245</v>
      </c>
      <c r="G64" s="27">
        <v>300</v>
      </c>
      <c r="H64" s="27" t="s">
        <v>28</v>
      </c>
      <c r="I64" s="111" t="s">
        <v>246</v>
      </c>
      <c r="J64" s="111" t="s">
        <v>247</v>
      </c>
      <c r="K64" s="27" t="s">
        <v>248</v>
      </c>
      <c r="L64" s="27" t="s">
        <v>229</v>
      </c>
    </row>
    <row r="65" s="169" customFormat="1" ht="33.95" customHeight="1" spans="1:14">
      <c r="A65" s="21">
        <v>3</v>
      </c>
      <c r="B65" s="27" t="s">
        <v>249</v>
      </c>
      <c r="C65" s="27" t="s">
        <v>229</v>
      </c>
      <c r="D65" s="27" t="s">
        <v>25</v>
      </c>
      <c r="E65" s="27" t="s">
        <v>230</v>
      </c>
      <c r="F65" s="27" t="s">
        <v>250</v>
      </c>
      <c r="G65" s="27">
        <v>15</v>
      </c>
      <c r="H65" s="27" t="s">
        <v>28</v>
      </c>
      <c r="I65" s="27">
        <v>2020.1</v>
      </c>
      <c r="J65" s="27">
        <v>2020.12</v>
      </c>
      <c r="K65" s="27" t="s">
        <v>251</v>
      </c>
      <c r="L65" s="27" t="s">
        <v>229</v>
      </c>
      <c r="M65" s="198"/>
      <c r="N65" s="199"/>
    </row>
    <row r="66" s="170" customFormat="1" ht="137" customHeight="1" spans="1:13">
      <c r="A66" s="21">
        <v>4</v>
      </c>
      <c r="B66" s="18" t="s">
        <v>252</v>
      </c>
      <c r="C66" s="18" t="s">
        <v>253</v>
      </c>
      <c r="D66" s="27" t="s">
        <v>32</v>
      </c>
      <c r="E66" s="18" t="s">
        <v>254</v>
      </c>
      <c r="F66" s="18" t="s">
        <v>255</v>
      </c>
      <c r="G66" s="126">
        <v>7.691</v>
      </c>
      <c r="H66" s="27" t="s">
        <v>114</v>
      </c>
      <c r="I66" s="18" t="s">
        <v>256</v>
      </c>
      <c r="J66" s="18" t="s">
        <v>47</v>
      </c>
      <c r="K66" s="18" t="s">
        <v>257</v>
      </c>
      <c r="L66" s="18" t="s">
        <v>253</v>
      </c>
      <c r="M66" s="200"/>
    </row>
    <row r="67" s="170" customFormat="1" ht="396" customHeight="1" spans="1:13">
      <c r="A67" s="21">
        <v>5</v>
      </c>
      <c r="B67" s="18" t="s">
        <v>258</v>
      </c>
      <c r="C67" s="17" t="s">
        <v>253</v>
      </c>
      <c r="D67" s="17" t="s">
        <v>25</v>
      </c>
      <c r="E67" s="17" t="s">
        <v>254</v>
      </c>
      <c r="F67" s="17" t="s">
        <v>259</v>
      </c>
      <c r="G67" s="17">
        <v>20.265</v>
      </c>
      <c r="H67" s="27" t="s">
        <v>114</v>
      </c>
      <c r="I67" s="30">
        <v>2017.1</v>
      </c>
      <c r="J67" s="117">
        <v>2020.1</v>
      </c>
      <c r="K67" s="20" t="s">
        <v>260</v>
      </c>
      <c r="L67" s="17" t="s">
        <v>253</v>
      </c>
      <c r="M67" s="200"/>
    </row>
    <row r="68" s="118" customFormat="1" ht="84" customHeight="1" spans="1:12">
      <c r="A68" s="10" t="s">
        <v>261</v>
      </c>
      <c r="B68" s="10" t="s">
        <v>262</v>
      </c>
      <c r="C68" s="63" t="s">
        <v>229</v>
      </c>
      <c r="D68" s="27" t="s">
        <v>25</v>
      </c>
      <c r="E68" s="63" t="s">
        <v>230</v>
      </c>
      <c r="F68" s="63" t="s">
        <v>263</v>
      </c>
      <c r="G68" s="137">
        <v>5</v>
      </c>
      <c r="H68" s="27" t="s">
        <v>28</v>
      </c>
      <c r="I68" s="111" t="s">
        <v>232</v>
      </c>
      <c r="J68" s="111" t="s">
        <v>264</v>
      </c>
      <c r="K68" s="20" t="s">
        <v>265</v>
      </c>
      <c r="L68" s="27" t="s">
        <v>229</v>
      </c>
    </row>
    <row r="69" spans="1:12">
      <c r="A69" s="33"/>
      <c r="B69" s="33"/>
      <c r="C69" s="35"/>
      <c r="D69" s="35"/>
      <c r="E69" s="35"/>
      <c r="F69" s="35"/>
      <c r="G69" s="2"/>
      <c r="H69" s="2"/>
      <c r="I69" s="201"/>
      <c r="J69" s="201"/>
      <c r="K69" s="2"/>
      <c r="L69" s="2"/>
    </row>
    <row r="70" ht="13.5" spans="2:12">
      <c r="B70" s="2"/>
      <c r="C70" s="2"/>
      <c r="D70" s="2"/>
      <c r="E70" s="2"/>
      <c r="F70" s="2"/>
      <c r="G70" s="2"/>
      <c r="H70" s="2"/>
      <c r="I70" s="2"/>
      <c r="J70" s="2"/>
      <c r="K70" s="2"/>
      <c r="L70" s="2"/>
    </row>
    <row r="71" ht="13.5" spans="2:12">
      <c r="B71" s="2"/>
      <c r="C71" s="2"/>
      <c r="D71" s="2"/>
      <c r="E71" s="2"/>
      <c r="F71" s="2"/>
      <c r="G71" s="2"/>
      <c r="H71" s="2"/>
      <c r="I71" s="2"/>
      <c r="J71" s="2"/>
      <c r="K71" s="2"/>
      <c r="L71" s="2"/>
    </row>
    <row r="72" ht="13.5" spans="2:12">
      <c r="B72" s="2"/>
      <c r="C72" s="2"/>
      <c r="D72" s="2"/>
      <c r="E72" s="2"/>
      <c r="F72" s="2"/>
      <c r="G72" s="2"/>
      <c r="H72" s="2"/>
      <c r="I72" s="2"/>
      <c r="J72" s="2"/>
      <c r="K72" s="2"/>
      <c r="L72" s="2"/>
    </row>
    <row r="73" ht="13.5" spans="2:12">
      <c r="B73" s="2"/>
      <c r="C73" s="2"/>
      <c r="D73" s="2"/>
      <c r="E73" s="2"/>
      <c r="F73" s="2"/>
      <c r="G73" s="2"/>
      <c r="H73" s="2"/>
      <c r="I73" s="2"/>
      <c r="J73" s="2"/>
      <c r="K73" s="2"/>
      <c r="L73" s="2"/>
    </row>
    <row r="74" ht="13.5" spans="2:12">
      <c r="B74" s="2"/>
      <c r="C74" s="2"/>
      <c r="D74" s="2"/>
      <c r="E74" s="2"/>
      <c r="F74" s="2"/>
      <c r="G74" s="2"/>
      <c r="H74" s="2"/>
      <c r="I74" s="2"/>
      <c r="J74" s="2"/>
      <c r="K74" s="2"/>
      <c r="L74" s="2"/>
    </row>
    <row r="75" ht="13.5" spans="2:12">
      <c r="B75" s="2"/>
      <c r="C75" s="2"/>
      <c r="D75" s="2"/>
      <c r="E75" s="2"/>
      <c r="F75" s="2"/>
      <c r="G75" s="2"/>
      <c r="H75" s="2"/>
      <c r="I75" s="2"/>
      <c r="J75" s="2"/>
      <c r="K75" s="2"/>
      <c r="L75" s="2"/>
    </row>
    <row r="76" ht="13.5" spans="2:12">
      <c r="B76" s="2"/>
      <c r="C76" s="2"/>
      <c r="D76" s="2"/>
      <c r="E76" s="2"/>
      <c r="F76" s="2"/>
      <c r="G76" s="2"/>
      <c r="H76" s="2"/>
      <c r="I76" s="2"/>
      <c r="J76" s="2"/>
      <c r="K76" s="2"/>
      <c r="L76" s="2"/>
    </row>
    <row r="77" ht="13.5" spans="2:12">
      <c r="B77" s="2"/>
      <c r="C77" s="2"/>
      <c r="D77" s="2"/>
      <c r="E77" s="2"/>
      <c r="F77" s="2"/>
      <c r="G77" s="2"/>
      <c r="H77" s="2"/>
      <c r="I77" s="2"/>
      <c r="J77" s="2"/>
      <c r="K77" s="2"/>
      <c r="L77" s="2"/>
    </row>
    <row r="78" ht="13.5" spans="2:12">
      <c r="B78" s="2"/>
      <c r="C78" s="2"/>
      <c r="D78" s="2"/>
      <c r="E78" s="2"/>
      <c r="F78" s="2"/>
      <c r="G78" s="2"/>
      <c r="H78" s="2"/>
      <c r="I78" s="2"/>
      <c r="J78" s="2"/>
      <c r="K78" s="2"/>
      <c r="L78" s="2"/>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ageMargins left="0.275" right="0.118055555555556" top="0.590277777777778" bottom="0.0784722222222222" header="0.432638888888889" footer="0.118055555555556"/>
  <pageSetup paperSize="9" scale="98" orientation="landscape" horizontalDpi="600"/>
  <headerFooter/>
  <ignoredErrors>
    <ignoredError sqref="I66:J66 I12:J15 I33:J39"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5"/>
  <sheetViews>
    <sheetView workbookViewId="0">
      <selection activeCell="A2" sqref="A2:L2"/>
    </sheetView>
  </sheetViews>
  <sheetFormatPr defaultColWidth="9" defaultRowHeight="14.25"/>
  <cols>
    <col min="1" max="1" width="6.375" style="2" customWidth="1"/>
    <col min="2" max="2" width="18.5" style="3" customWidth="1"/>
    <col min="3" max="3" width="10.5" style="3" customWidth="1"/>
    <col min="4" max="4" width="7.88333333333333" style="3" customWidth="1"/>
    <col min="5" max="5" width="8.38333333333333" style="3" customWidth="1"/>
    <col min="6" max="6" width="23.3833333333333" style="3" customWidth="1"/>
    <col min="7" max="7" width="13.3833333333333" style="3" customWidth="1"/>
    <col min="8" max="8" width="10.75" style="3" customWidth="1"/>
    <col min="9" max="9" width="9.63333333333333" style="3" customWidth="1"/>
    <col min="10" max="10" width="11.25" style="3" customWidth="1"/>
    <col min="11" max="11" width="15" style="3" customWidth="1"/>
    <col min="12" max="12" width="12.1333333333333" style="3" customWidth="1"/>
    <col min="13" max="16384" width="9" style="3"/>
  </cols>
  <sheetData>
    <row r="1" spans="1:12">
      <c r="A1" s="4" t="s">
        <v>266</v>
      </c>
      <c r="B1" s="5"/>
      <c r="C1" s="5"/>
      <c r="D1" s="5"/>
      <c r="E1" s="5"/>
      <c r="F1" s="5"/>
      <c r="G1" s="5"/>
      <c r="H1" s="5"/>
      <c r="I1" s="5"/>
      <c r="J1" s="5"/>
      <c r="K1" s="5"/>
      <c r="L1" s="5"/>
    </row>
    <row r="2" ht="39.95" customHeight="1" spans="1:12">
      <c r="A2" s="6" t="s">
        <v>267</v>
      </c>
      <c r="B2" s="7"/>
      <c r="C2" s="7"/>
      <c r="D2" s="7"/>
      <c r="E2" s="7"/>
      <c r="F2" s="7"/>
      <c r="G2" s="7"/>
      <c r="H2" s="7"/>
      <c r="I2" s="7"/>
      <c r="J2" s="7"/>
      <c r="K2" s="7"/>
      <c r="L2" s="7"/>
    </row>
    <row r="3" ht="20.1" customHeight="1" spans="2:12">
      <c r="B3" s="8" t="s">
        <v>268</v>
      </c>
      <c r="C3" s="8"/>
      <c r="D3" s="8"/>
      <c r="E3" s="8"/>
      <c r="F3" s="8"/>
      <c r="G3" s="8"/>
      <c r="H3" s="8"/>
      <c r="I3" s="8"/>
      <c r="J3" s="8"/>
      <c r="K3" s="8"/>
      <c r="L3" s="8"/>
    </row>
    <row r="4" ht="20.1" customHeight="1" spans="1:12">
      <c r="A4" s="9" t="s">
        <v>3</v>
      </c>
      <c r="B4" s="9" t="s">
        <v>4</v>
      </c>
      <c r="C4" s="10" t="s">
        <v>5</v>
      </c>
      <c r="D4" s="10" t="s">
        <v>6</v>
      </c>
      <c r="E4" s="10" t="s">
        <v>7</v>
      </c>
      <c r="F4" s="10" t="s">
        <v>8</v>
      </c>
      <c r="G4" s="11" t="s">
        <v>9</v>
      </c>
      <c r="H4" s="12" t="s">
        <v>10</v>
      </c>
      <c r="I4" s="10" t="s">
        <v>11</v>
      </c>
      <c r="J4" s="10"/>
      <c r="K4" s="10" t="s">
        <v>12</v>
      </c>
      <c r="L4" s="10" t="s">
        <v>13</v>
      </c>
    </row>
    <row r="5" ht="20.1" customHeight="1" spans="1:12">
      <c r="A5" s="10"/>
      <c r="B5" s="13"/>
      <c r="C5" s="13"/>
      <c r="D5" s="10"/>
      <c r="E5" s="10"/>
      <c r="F5" s="13"/>
      <c r="G5" s="11"/>
      <c r="H5" s="14"/>
      <c r="I5" s="10" t="s">
        <v>14</v>
      </c>
      <c r="J5" s="10" t="s">
        <v>15</v>
      </c>
      <c r="K5" s="13"/>
      <c r="L5" s="10"/>
    </row>
    <row r="6" s="118" customFormat="1" ht="48.75" customHeight="1" spans="1:12">
      <c r="A6" s="9" t="s">
        <v>177</v>
      </c>
      <c r="B6" s="135" t="s">
        <v>269</v>
      </c>
      <c r="C6" s="9" t="s">
        <v>22</v>
      </c>
      <c r="D6" s="9"/>
      <c r="E6" s="9"/>
      <c r="F6" s="121"/>
      <c r="G6" s="121">
        <f>G13+G7</f>
        <v>5663.882662</v>
      </c>
      <c r="H6" s="136"/>
      <c r="I6" s="131"/>
      <c r="J6" s="131"/>
      <c r="K6" s="9"/>
      <c r="L6" s="9"/>
    </row>
    <row r="7" s="3" customFormat="1" ht="34" customHeight="1" spans="1:12">
      <c r="A7" s="49" t="s">
        <v>20</v>
      </c>
      <c r="B7" s="50" t="s">
        <v>181</v>
      </c>
      <c r="C7" s="137" t="s">
        <v>19</v>
      </c>
      <c r="D7" s="50"/>
      <c r="E7" s="50"/>
      <c r="F7" s="50"/>
      <c r="G7" s="50">
        <f>SUM(G8:G12)</f>
        <v>355.148929</v>
      </c>
      <c r="H7" s="50"/>
      <c r="I7" s="150"/>
      <c r="J7" s="150"/>
      <c r="K7" s="150"/>
      <c r="L7" s="50"/>
    </row>
    <row r="8" s="32" customFormat="1" ht="50" customHeight="1" spans="1:12">
      <c r="A8" s="27">
        <v>1</v>
      </c>
      <c r="B8" s="63" t="s">
        <v>270</v>
      </c>
      <c r="C8" s="63" t="s">
        <v>182</v>
      </c>
      <c r="D8" s="63" t="s">
        <v>271</v>
      </c>
      <c r="E8" s="63" t="s">
        <v>272</v>
      </c>
      <c r="F8" s="63" t="s">
        <v>273</v>
      </c>
      <c r="G8" s="63">
        <v>117.652795</v>
      </c>
      <c r="H8" s="27" t="s">
        <v>114</v>
      </c>
      <c r="I8" s="151">
        <v>43800</v>
      </c>
      <c r="J8" s="111">
        <v>43983</v>
      </c>
      <c r="K8" s="63" t="s">
        <v>274</v>
      </c>
      <c r="L8" s="63" t="s">
        <v>182</v>
      </c>
    </row>
    <row r="9" s="32" customFormat="1" ht="49" customHeight="1" spans="1:12">
      <c r="A9" s="27">
        <v>2</v>
      </c>
      <c r="B9" s="63" t="s">
        <v>275</v>
      </c>
      <c r="C9" s="63" t="s">
        <v>182</v>
      </c>
      <c r="D9" s="63" t="s">
        <v>271</v>
      </c>
      <c r="E9" s="63" t="s">
        <v>276</v>
      </c>
      <c r="F9" s="63" t="s">
        <v>273</v>
      </c>
      <c r="G9" s="63">
        <v>69.176291</v>
      </c>
      <c r="H9" s="27" t="s">
        <v>114</v>
      </c>
      <c r="I9" s="111">
        <v>43800</v>
      </c>
      <c r="J9" s="111">
        <v>43983</v>
      </c>
      <c r="K9" s="63" t="s">
        <v>277</v>
      </c>
      <c r="L9" s="63" t="s">
        <v>182</v>
      </c>
    </row>
    <row r="10" s="32" customFormat="1" ht="49" customHeight="1" spans="1:12">
      <c r="A10" s="27">
        <v>3</v>
      </c>
      <c r="B10" s="63" t="s">
        <v>278</v>
      </c>
      <c r="C10" s="63" t="s">
        <v>182</v>
      </c>
      <c r="D10" s="63" t="s">
        <v>32</v>
      </c>
      <c r="E10" s="63" t="s">
        <v>279</v>
      </c>
      <c r="F10" s="63" t="s">
        <v>280</v>
      </c>
      <c r="G10" s="63">
        <v>12.319843</v>
      </c>
      <c r="H10" s="27" t="s">
        <v>114</v>
      </c>
      <c r="I10" s="111">
        <v>43800</v>
      </c>
      <c r="J10" s="111">
        <v>43983</v>
      </c>
      <c r="K10" s="63" t="s">
        <v>281</v>
      </c>
      <c r="L10" s="63" t="s">
        <v>182</v>
      </c>
    </row>
    <row r="11" s="32" customFormat="1" ht="49" customHeight="1" spans="1:12">
      <c r="A11" s="27">
        <v>4</v>
      </c>
      <c r="B11" s="63" t="s">
        <v>282</v>
      </c>
      <c r="C11" s="63" t="s">
        <v>182</v>
      </c>
      <c r="D11" s="63" t="s">
        <v>32</v>
      </c>
      <c r="E11" s="63" t="s">
        <v>283</v>
      </c>
      <c r="F11" s="63" t="s">
        <v>284</v>
      </c>
      <c r="G11" s="63">
        <v>134</v>
      </c>
      <c r="H11" s="27" t="s">
        <v>114</v>
      </c>
      <c r="I11" s="63">
        <v>2020.4</v>
      </c>
      <c r="J11" s="63">
        <v>2020.6</v>
      </c>
      <c r="K11" s="63" t="s">
        <v>285</v>
      </c>
      <c r="L11" s="63" t="s">
        <v>182</v>
      </c>
    </row>
    <row r="12" s="32" customFormat="1" ht="49" customHeight="1" spans="1:12">
      <c r="A12" s="27">
        <v>5</v>
      </c>
      <c r="B12" s="63" t="s">
        <v>286</v>
      </c>
      <c r="C12" s="63" t="s">
        <v>182</v>
      </c>
      <c r="D12" s="63" t="s">
        <v>287</v>
      </c>
      <c r="E12" s="63" t="s">
        <v>288</v>
      </c>
      <c r="F12" s="63" t="s">
        <v>289</v>
      </c>
      <c r="G12" s="63">
        <v>22</v>
      </c>
      <c r="H12" s="27" t="s">
        <v>114</v>
      </c>
      <c r="I12" s="111">
        <v>43469</v>
      </c>
      <c r="J12" s="111">
        <v>43910</v>
      </c>
      <c r="K12" s="63" t="s">
        <v>290</v>
      </c>
      <c r="L12" s="63" t="s">
        <v>182</v>
      </c>
    </row>
    <row r="13" ht="27" customHeight="1" spans="1:12">
      <c r="A13" s="138" t="s">
        <v>83</v>
      </c>
      <c r="B13" s="139" t="s">
        <v>183</v>
      </c>
      <c r="C13" s="139" t="s">
        <v>19</v>
      </c>
      <c r="D13" s="139"/>
      <c r="E13" s="139"/>
      <c r="F13" s="139"/>
      <c r="G13" s="139">
        <v>5308.733733</v>
      </c>
      <c r="H13" s="139"/>
      <c r="I13" s="139"/>
      <c r="J13" s="139"/>
      <c r="K13" s="139"/>
      <c r="L13" s="139"/>
    </row>
    <row r="14" ht="21" customHeight="1" spans="1:12">
      <c r="A14" s="140"/>
      <c r="B14" s="139" t="s">
        <v>291</v>
      </c>
      <c r="C14" s="138" t="s">
        <v>22</v>
      </c>
      <c r="D14" s="139" t="s">
        <v>292</v>
      </c>
      <c r="E14" s="139"/>
      <c r="F14" s="141"/>
      <c r="G14" s="139">
        <v>474.733733</v>
      </c>
      <c r="H14" s="30"/>
      <c r="I14" s="152"/>
      <c r="J14" s="105"/>
      <c r="K14" s="141"/>
      <c r="L14" s="139"/>
    </row>
    <row r="15" ht="40" customHeight="1" spans="1:14">
      <c r="A15" s="142">
        <v>1</v>
      </c>
      <c r="B15" s="30" t="s">
        <v>293</v>
      </c>
      <c r="C15" s="26" t="s">
        <v>182</v>
      </c>
      <c r="D15" s="141" t="s">
        <v>37</v>
      </c>
      <c r="E15" s="26" t="s">
        <v>294</v>
      </c>
      <c r="F15" s="30" t="s">
        <v>295</v>
      </c>
      <c r="G15" s="141">
        <v>52.733733</v>
      </c>
      <c r="H15" s="30"/>
      <c r="I15" s="141">
        <v>2020.7</v>
      </c>
      <c r="J15" s="141">
        <v>2020.9</v>
      </c>
      <c r="K15" s="26" t="s">
        <v>296</v>
      </c>
      <c r="L15" s="26" t="s">
        <v>182</v>
      </c>
      <c r="N15" s="153"/>
    </row>
    <row r="16" ht="40" customHeight="1" spans="1:14">
      <c r="A16" s="142">
        <v>2</v>
      </c>
      <c r="B16" s="30" t="s">
        <v>297</v>
      </c>
      <c r="C16" s="30" t="s">
        <v>182</v>
      </c>
      <c r="D16" s="30" t="s">
        <v>32</v>
      </c>
      <c r="E16" s="30" t="s">
        <v>298</v>
      </c>
      <c r="F16" s="30" t="s">
        <v>299</v>
      </c>
      <c r="G16" s="141">
        <v>78</v>
      </c>
      <c r="H16" s="30"/>
      <c r="I16" s="141">
        <v>2020.7</v>
      </c>
      <c r="J16" s="141">
        <v>2020.9</v>
      </c>
      <c r="K16" s="21" t="s">
        <v>300</v>
      </c>
      <c r="L16" s="26" t="s">
        <v>182</v>
      </c>
      <c r="N16" s="153"/>
    </row>
    <row r="17" ht="40" customHeight="1" spans="1:14">
      <c r="A17" s="142">
        <v>3</v>
      </c>
      <c r="B17" s="26" t="s">
        <v>301</v>
      </c>
      <c r="C17" s="26" t="s">
        <v>182</v>
      </c>
      <c r="D17" s="30" t="s">
        <v>32</v>
      </c>
      <c r="E17" s="26" t="s">
        <v>302</v>
      </c>
      <c r="F17" s="30" t="s">
        <v>303</v>
      </c>
      <c r="G17" s="141">
        <v>48</v>
      </c>
      <c r="H17" s="30"/>
      <c r="I17" s="141">
        <v>2020.7</v>
      </c>
      <c r="J17" s="141">
        <v>2020.9</v>
      </c>
      <c r="K17" s="21" t="s">
        <v>304</v>
      </c>
      <c r="L17" s="26" t="s">
        <v>182</v>
      </c>
      <c r="N17" s="153"/>
    </row>
    <row r="18" ht="40" customHeight="1" spans="1:14">
      <c r="A18" s="142">
        <v>4</v>
      </c>
      <c r="B18" s="26" t="s">
        <v>305</v>
      </c>
      <c r="C18" s="26" t="s">
        <v>182</v>
      </c>
      <c r="D18" s="30" t="s">
        <v>32</v>
      </c>
      <c r="E18" s="26" t="s">
        <v>306</v>
      </c>
      <c r="F18" s="30" t="s">
        <v>307</v>
      </c>
      <c r="G18" s="141">
        <v>35</v>
      </c>
      <c r="H18" s="30"/>
      <c r="I18" s="141">
        <v>2020.7</v>
      </c>
      <c r="J18" s="141">
        <v>2020.9</v>
      </c>
      <c r="K18" s="21" t="s">
        <v>308</v>
      </c>
      <c r="L18" s="26" t="s">
        <v>182</v>
      </c>
      <c r="N18" s="153"/>
    </row>
    <row r="19" ht="40" customHeight="1" spans="1:14">
      <c r="A19" s="142">
        <v>5</v>
      </c>
      <c r="B19" s="26" t="s">
        <v>309</v>
      </c>
      <c r="C19" s="26" t="s">
        <v>182</v>
      </c>
      <c r="D19" s="30" t="s">
        <v>32</v>
      </c>
      <c r="E19" s="26" t="s">
        <v>310</v>
      </c>
      <c r="F19" s="30" t="s">
        <v>311</v>
      </c>
      <c r="G19" s="141">
        <v>87</v>
      </c>
      <c r="H19" s="30"/>
      <c r="I19" s="141">
        <v>2020.7</v>
      </c>
      <c r="J19" s="141">
        <v>2020.9</v>
      </c>
      <c r="K19" s="21" t="s">
        <v>312</v>
      </c>
      <c r="L19" s="26" t="s">
        <v>182</v>
      </c>
      <c r="N19" s="153"/>
    </row>
    <row r="20" ht="40" customHeight="1" spans="1:14">
      <c r="A20" s="142">
        <v>6</v>
      </c>
      <c r="B20" s="26" t="s">
        <v>313</v>
      </c>
      <c r="C20" s="26" t="s">
        <v>182</v>
      </c>
      <c r="D20" s="30" t="s">
        <v>32</v>
      </c>
      <c r="E20" s="26" t="s">
        <v>314</v>
      </c>
      <c r="F20" s="30" t="s">
        <v>315</v>
      </c>
      <c r="G20" s="141">
        <v>28</v>
      </c>
      <c r="H20" s="30"/>
      <c r="I20" s="141">
        <v>2020.7</v>
      </c>
      <c r="J20" s="141">
        <v>2020.9</v>
      </c>
      <c r="K20" s="21" t="s">
        <v>316</v>
      </c>
      <c r="L20" s="26" t="s">
        <v>182</v>
      </c>
      <c r="N20" s="153"/>
    </row>
    <row r="21" ht="40" customHeight="1" spans="1:14">
      <c r="A21" s="142">
        <v>7</v>
      </c>
      <c r="B21" s="26" t="s">
        <v>317</v>
      </c>
      <c r="C21" s="26" t="s">
        <v>182</v>
      </c>
      <c r="D21" s="30" t="s">
        <v>32</v>
      </c>
      <c r="E21" s="26" t="s">
        <v>318</v>
      </c>
      <c r="F21" s="30" t="s">
        <v>319</v>
      </c>
      <c r="G21" s="141">
        <v>45</v>
      </c>
      <c r="H21" s="30"/>
      <c r="I21" s="141">
        <v>2020.7</v>
      </c>
      <c r="J21" s="141">
        <v>2020.9</v>
      </c>
      <c r="K21" s="21" t="s">
        <v>320</v>
      </c>
      <c r="L21" s="26" t="s">
        <v>182</v>
      </c>
      <c r="N21" s="153"/>
    </row>
    <row r="22" ht="40" customHeight="1" spans="1:14">
      <c r="A22" s="142">
        <v>8</v>
      </c>
      <c r="B22" s="26" t="s">
        <v>321</v>
      </c>
      <c r="C22" s="26" t="s">
        <v>182</v>
      </c>
      <c r="D22" s="26" t="s">
        <v>32</v>
      </c>
      <c r="E22" s="26" t="s">
        <v>322</v>
      </c>
      <c r="F22" s="26" t="s">
        <v>323</v>
      </c>
      <c r="G22" s="21">
        <v>31</v>
      </c>
      <c r="H22" s="30"/>
      <c r="I22" s="141">
        <v>2020.7</v>
      </c>
      <c r="J22" s="141">
        <v>2020.9</v>
      </c>
      <c r="K22" s="26" t="s">
        <v>324</v>
      </c>
      <c r="L22" s="26" t="s">
        <v>182</v>
      </c>
      <c r="N22" s="154"/>
    </row>
    <row r="23" ht="40" customHeight="1" spans="1:14">
      <c r="A23" s="142">
        <v>9</v>
      </c>
      <c r="B23" s="63" t="s">
        <v>325</v>
      </c>
      <c r="C23" s="26" t="s">
        <v>182</v>
      </c>
      <c r="D23" s="26" t="s">
        <v>32</v>
      </c>
      <c r="E23" s="26" t="s">
        <v>326</v>
      </c>
      <c r="F23" s="26" t="s">
        <v>327</v>
      </c>
      <c r="G23" s="21">
        <v>70</v>
      </c>
      <c r="H23" s="30"/>
      <c r="I23" s="141">
        <v>2020.11</v>
      </c>
      <c r="J23" s="141">
        <v>2020.12</v>
      </c>
      <c r="K23" s="26" t="s">
        <v>328</v>
      </c>
      <c r="L23" s="26" t="s">
        <v>182</v>
      </c>
      <c r="N23" s="154"/>
    </row>
    <row r="24" ht="33" customHeight="1" spans="1:15">
      <c r="A24" s="142"/>
      <c r="B24" s="143" t="s">
        <v>329</v>
      </c>
      <c r="C24" s="144" t="s">
        <v>22</v>
      </c>
      <c r="D24" s="143" t="s">
        <v>330</v>
      </c>
      <c r="E24" s="145"/>
      <c r="F24" s="30"/>
      <c r="G24" s="139">
        <v>4834</v>
      </c>
      <c r="H24" s="146"/>
      <c r="I24" s="155"/>
      <c r="J24" s="155"/>
      <c r="K24" s="21"/>
      <c r="L24" s="26"/>
      <c r="O24" s="156"/>
    </row>
    <row r="25" ht="40" customHeight="1" spans="1:14">
      <c r="A25" s="142">
        <v>1</v>
      </c>
      <c r="B25" s="26" t="s">
        <v>331</v>
      </c>
      <c r="C25" s="26" t="s">
        <v>182</v>
      </c>
      <c r="D25" s="141" t="s">
        <v>37</v>
      </c>
      <c r="E25" s="26" t="s">
        <v>332</v>
      </c>
      <c r="F25" s="30" t="s">
        <v>333</v>
      </c>
      <c r="G25" s="147">
        <v>116</v>
      </c>
      <c r="H25" s="141"/>
      <c r="I25" s="141">
        <v>2020.5</v>
      </c>
      <c r="J25" s="141">
        <v>2020.8</v>
      </c>
      <c r="K25" s="63" t="s">
        <v>334</v>
      </c>
      <c r="L25" s="26" t="s">
        <v>182</v>
      </c>
      <c r="N25" s="153"/>
    </row>
    <row r="26" ht="40" customHeight="1" spans="1:14">
      <c r="A26" s="142">
        <v>2</v>
      </c>
      <c r="B26" s="26" t="s">
        <v>335</v>
      </c>
      <c r="C26" s="26" t="s">
        <v>182</v>
      </c>
      <c r="D26" s="141" t="s">
        <v>32</v>
      </c>
      <c r="E26" s="26" t="s">
        <v>336</v>
      </c>
      <c r="F26" s="30" t="s">
        <v>337</v>
      </c>
      <c r="G26" s="147">
        <v>67</v>
      </c>
      <c r="H26" s="141"/>
      <c r="I26" s="141">
        <v>2020.5</v>
      </c>
      <c r="J26" s="141">
        <v>2020.8</v>
      </c>
      <c r="K26" s="63" t="s">
        <v>338</v>
      </c>
      <c r="L26" s="26" t="s">
        <v>182</v>
      </c>
      <c r="N26" s="153"/>
    </row>
    <row r="27" ht="40" customHeight="1" spans="1:14">
      <c r="A27" s="142">
        <v>3</v>
      </c>
      <c r="B27" s="26" t="s">
        <v>339</v>
      </c>
      <c r="C27" s="26" t="s">
        <v>182</v>
      </c>
      <c r="D27" s="141" t="s">
        <v>37</v>
      </c>
      <c r="E27" s="26" t="s">
        <v>340</v>
      </c>
      <c r="F27" s="30" t="s">
        <v>341</v>
      </c>
      <c r="G27" s="147">
        <v>39</v>
      </c>
      <c r="H27" s="141"/>
      <c r="I27" s="141">
        <v>2020.5</v>
      </c>
      <c r="J27" s="141">
        <v>2020.8</v>
      </c>
      <c r="K27" s="63" t="s">
        <v>342</v>
      </c>
      <c r="L27" s="26" t="s">
        <v>182</v>
      </c>
      <c r="N27" s="153"/>
    </row>
    <row r="28" ht="40" customHeight="1" spans="1:14">
      <c r="A28" s="142">
        <v>4</v>
      </c>
      <c r="B28" s="26" t="s">
        <v>343</v>
      </c>
      <c r="C28" s="26" t="s">
        <v>182</v>
      </c>
      <c r="D28" s="141" t="s">
        <v>37</v>
      </c>
      <c r="E28" s="26" t="s">
        <v>344</v>
      </c>
      <c r="F28" s="30" t="s">
        <v>341</v>
      </c>
      <c r="G28" s="147">
        <v>23</v>
      </c>
      <c r="H28" s="141"/>
      <c r="I28" s="141">
        <v>2020.5</v>
      </c>
      <c r="J28" s="141">
        <v>2020.8</v>
      </c>
      <c r="K28" s="63" t="s">
        <v>345</v>
      </c>
      <c r="L28" s="26" t="s">
        <v>182</v>
      </c>
      <c r="N28" s="153"/>
    </row>
    <row r="29" ht="40" customHeight="1" spans="1:14">
      <c r="A29" s="142">
        <v>5</v>
      </c>
      <c r="B29" s="26" t="s">
        <v>346</v>
      </c>
      <c r="C29" s="26" t="s">
        <v>182</v>
      </c>
      <c r="D29" s="141" t="s">
        <v>37</v>
      </c>
      <c r="E29" s="26" t="s">
        <v>347</v>
      </c>
      <c r="F29" s="30" t="s">
        <v>341</v>
      </c>
      <c r="G29" s="147">
        <v>39</v>
      </c>
      <c r="H29" s="141"/>
      <c r="I29" s="141">
        <v>2020.5</v>
      </c>
      <c r="J29" s="141">
        <v>2020.8</v>
      </c>
      <c r="K29" s="63" t="s">
        <v>348</v>
      </c>
      <c r="L29" s="26" t="s">
        <v>182</v>
      </c>
      <c r="N29" s="153"/>
    </row>
    <row r="30" ht="40" customHeight="1" spans="1:14">
      <c r="A30" s="142">
        <v>6</v>
      </c>
      <c r="B30" s="26" t="s">
        <v>349</v>
      </c>
      <c r="C30" s="26" t="s">
        <v>182</v>
      </c>
      <c r="D30" s="141" t="s">
        <v>37</v>
      </c>
      <c r="E30" s="30" t="s">
        <v>350</v>
      </c>
      <c r="F30" s="30" t="s">
        <v>341</v>
      </c>
      <c r="G30" s="147">
        <v>23</v>
      </c>
      <c r="H30" s="141"/>
      <c r="I30" s="141">
        <v>2020.5</v>
      </c>
      <c r="J30" s="141">
        <v>2020.8</v>
      </c>
      <c r="K30" s="63" t="s">
        <v>351</v>
      </c>
      <c r="L30" s="26" t="s">
        <v>182</v>
      </c>
      <c r="N30" s="153"/>
    </row>
    <row r="31" ht="40" customHeight="1" spans="1:14">
      <c r="A31" s="142">
        <v>7</v>
      </c>
      <c r="B31" s="26" t="s">
        <v>352</v>
      </c>
      <c r="C31" s="26" t="s">
        <v>182</v>
      </c>
      <c r="D31" s="141" t="s">
        <v>37</v>
      </c>
      <c r="E31" s="30" t="s">
        <v>353</v>
      </c>
      <c r="F31" s="30" t="s">
        <v>333</v>
      </c>
      <c r="G31" s="147">
        <v>74</v>
      </c>
      <c r="H31" s="141"/>
      <c r="I31" s="141">
        <v>2020.5</v>
      </c>
      <c r="J31" s="141">
        <v>2020.8</v>
      </c>
      <c r="K31" s="63" t="s">
        <v>354</v>
      </c>
      <c r="L31" s="26" t="s">
        <v>182</v>
      </c>
      <c r="N31" s="153"/>
    </row>
    <row r="32" ht="40" customHeight="1" spans="1:14">
      <c r="A32" s="142">
        <v>8</v>
      </c>
      <c r="B32" s="26" t="s">
        <v>355</v>
      </c>
      <c r="C32" s="26" t="s">
        <v>182</v>
      </c>
      <c r="D32" s="141" t="s">
        <v>37</v>
      </c>
      <c r="E32" s="30" t="s">
        <v>356</v>
      </c>
      <c r="F32" s="30" t="s">
        <v>333</v>
      </c>
      <c r="G32" s="147">
        <v>74</v>
      </c>
      <c r="H32" s="141"/>
      <c r="I32" s="141">
        <v>2020.5</v>
      </c>
      <c r="J32" s="141">
        <v>2020.8</v>
      </c>
      <c r="K32" s="63" t="s">
        <v>357</v>
      </c>
      <c r="L32" s="26" t="s">
        <v>182</v>
      </c>
      <c r="N32" s="153"/>
    </row>
    <row r="33" ht="40" customHeight="1" spans="1:14">
      <c r="A33" s="142">
        <v>9</v>
      </c>
      <c r="B33" s="26" t="s">
        <v>358</v>
      </c>
      <c r="C33" s="26" t="s">
        <v>182</v>
      </c>
      <c r="D33" s="141" t="s">
        <v>37</v>
      </c>
      <c r="E33" s="30" t="s">
        <v>359</v>
      </c>
      <c r="F33" s="30" t="s">
        <v>360</v>
      </c>
      <c r="G33" s="147">
        <v>14</v>
      </c>
      <c r="H33" s="141"/>
      <c r="I33" s="26" t="s">
        <v>132</v>
      </c>
      <c r="J33" s="26" t="s">
        <v>361</v>
      </c>
      <c r="K33" s="63" t="s">
        <v>362</v>
      </c>
      <c r="L33" s="26" t="s">
        <v>182</v>
      </c>
      <c r="N33" s="153"/>
    </row>
    <row r="34" ht="40" customHeight="1" spans="1:14">
      <c r="A34" s="142">
        <v>10</v>
      </c>
      <c r="B34" s="26" t="s">
        <v>363</v>
      </c>
      <c r="C34" s="26" t="s">
        <v>182</v>
      </c>
      <c r="D34" s="141" t="s">
        <v>37</v>
      </c>
      <c r="E34" s="30" t="s">
        <v>364</v>
      </c>
      <c r="F34" s="30" t="s">
        <v>333</v>
      </c>
      <c r="G34" s="147">
        <v>13</v>
      </c>
      <c r="H34" s="141"/>
      <c r="I34" s="26" t="s">
        <v>132</v>
      </c>
      <c r="J34" s="26" t="s">
        <v>361</v>
      </c>
      <c r="K34" s="63" t="s">
        <v>365</v>
      </c>
      <c r="L34" s="26" t="s">
        <v>182</v>
      </c>
      <c r="N34" s="153"/>
    </row>
    <row r="35" ht="40" customHeight="1" spans="1:14">
      <c r="A35" s="142">
        <v>11</v>
      </c>
      <c r="B35" s="26" t="s">
        <v>366</v>
      </c>
      <c r="C35" s="26" t="s">
        <v>182</v>
      </c>
      <c r="D35" s="141" t="s">
        <v>37</v>
      </c>
      <c r="E35" s="30" t="s">
        <v>367</v>
      </c>
      <c r="F35" s="30" t="s">
        <v>360</v>
      </c>
      <c r="G35" s="147">
        <v>18</v>
      </c>
      <c r="H35" s="141"/>
      <c r="I35" s="26" t="s">
        <v>132</v>
      </c>
      <c r="J35" s="26" t="s">
        <v>361</v>
      </c>
      <c r="K35" s="63" t="s">
        <v>368</v>
      </c>
      <c r="L35" s="26" t="s">
        <v>182</v>
      </c>
      <c r="N35" s="153"/>
    </row>
    <row r="36" ht="40" customHeight="1" spans="1:14">
      <c r="A36" s="142">
        <v>12</v>
      </c>
      <c r="B36" s="26" t="s">
        <v>369</v>
      </c>
      <c r="C36" s="26" t="s">
        <v>182</v>
      </c>
      <c r="D36" s="141" t="s">
        <v>37</v>
      </c>
      <c r="E36" s="30" t="s">
        <v>370</v>
      </c>
      <c r="F36" s="30" t="s">
        <v>360</v>
      </c>
      <c r="G36" s="147">
        <v>20</v>
      </c>
      <c r="H36" s="141"/>
      <c r="I36" s="26" t="s">
        <v>132</v>
      </c>
      <c r="J36" s="26" t="s">
        <v>361</v>
      </c>
      <c r="K36" s="63" t="s">
        <v>371</v>
      </c>
      <c r="L36" s="26" t="s">
        <v>182</v>
      </c>
      <c r="N36" s="153"/>
    </row>
    <row r="37" ht="40" customHeight="1" spans="1:14">
      <c r="A37" s="142">
        <v>13</v>
      </c>
      <c r="B37" s="63" t="s">
        <v>372</v>
      </c>
      <c r="C37" s="26" t="s">
        <v>182</v>
      </c>
      <c r="D37" s="141" t="s">
        <v>37</v>
      </c>
      <c r="E37" s="30" t="s">
        <v>373</v>
      </c>
      <c r="F37" s="30" t="s">
        <v>360</v>
      </c>
      <c r="G37" s="147">
        <v>18</v>
      </c>
      <c r="H37" s="141"/>
      <c r="I37" s="141">
        <v>2020.7</v>
      </c>
      <c r="J37" s="157">
        <v>2020.1</v>
      </c>
      <c r="K37" s="63" t="s">
        <v>374</v>
      </c>
      <c r="L37" s="26" t="s">
        <v>182</v>
      </c>
      <c r="N37" s="153"/>
    </row>
    <row r="38" ht="24" spans="1:12">
      <c r="A38" s="142">
        <v>14</v>
      </c>
      <c r="B38" s="26" t="s">
        <v>375</v>
      </c>
      <c r="C38" s="26" t="s">
        <v>182</v>
      </c>
      <c r="D38" s="141" t="s">
        <v>37</v>
      </c>
      <c r="E38" s="30" t="s">
        <v>376</v>
      </c>
      <c r="F38" s="30" t="s">
        <v>333</v>
      </c>
      <c r="G38" s="147">
        <v>11</v>
      </c>
      <c r="H38" s="141"/>
      <c r="I38" s="26" t="s">
        <v>132</v>
      </c>
      <c r="J38" s="26" t="s">
        <v>361</v>
      </c>
      <c r="K38" s="63" t="s">
        <v>377</v>
      </c>
      <c r="L38" s="26" t="s">
        <v>182</v>
      </c>
    </row>
    <row r="39" ht="40" customHeight="1" spans="1:14">
      <c r="A39" s="142">
        <v>15</v>
      </c>
      <c r="B39" s="26" t="s">
        <v>378</v>
      </c>
      <c r="C39" s="26" t="s">
        <v>182</v>
      </c>
      <c r="D39" s="141" t="s">
        <v>37</v>
      </c>
      <c r="E39" s="30" t="s">
        <v>379</v>
      </c>
      <c r="F39" s="30" t="s">
        <v>333</v>
      </c>
      <c r="G39" s="147">
        <v>3</v>
      </c>
      <c r="H39" s="141"/>
      <c r="I39" s="26" t="s">
        <v>132</v>
      </c>
      <c r="J39" s="26" t="s">
        <v>361</v>
      </c>
      <c r="K39" s="63" t="s">
        <v>380</v>
      </c>
      <c r="L39" s="26" t="s">
        <v>182</v>
      </c>
      <c r="N39" s="153"/>
    </row>
    <row r="40" ht="40" customHeight="1" spans="1:14">
      <c r="A40" s="142">
        <v>16</v>
      </c>
      <c r="B40" s="26" t="s">
        <v>381</v>
      </c>
      <c r="C40" s="26" t="s">
        <v>182</v>
      </c>
      <c r="D40" s="141" t="s">
        <v>37</v>
      </c>
      <c r="E40" s="30" t="s">
        <v>382</v>
      </c>
      <c r="F40" s="30" t="s">
        <v>333</v>
      </c>
      <c r="G40" s="147">
        <v>21</v>
      </c>
      <c r="H40" s="141"/>
      <c r="I40" s="26" t="s">
        <v>132</v>
      </c>
      <c r="J40" s="26" t="s">
        <v>361</v>
      </c>
      <c r="K40" s="63" t="s">
        <v>383</v>
      </c>
      <c r="L40" s="26" t="s">
        <v>182</v>
      </c>
      <c r="N40" s="153"/>
    </row>
    <row r="41" ht="40" customHeight="1" spans="1:14">
      <c r="A41" s="142">
        <v>17</v>
      </c>
      <c r="B41" s="26" t="s">
        <v>384</v>
      </c>
      <c r="C41" s="26" t="s">
        <v>182</v>
      </c>
      <c r="D41" s="141" t="s">
        <v>37</v>
      </c>
      <c r="E41" s="30" t="s">
        <v>385</v>
      </c>
      <c r="F41" s="30" t="s">
        <v>333</v>
      </c>
      <c r="G41" s="147">
        <v>24</v>
      </c>
      <c r="H41" s="141"/>
      <c r="I41" s="26" t="s">
        <v>132</v>
      </c>
      <c r="J41" s="26" t="s">
        <v>361</v>
      </c>
      <c r="K41" s="63" t="s">
        <v>386</v>
      </c>
      <c r="L41" s="26" t="s">
        <v>182</v>
      </c>
      <c r="N41" s="153"/>
    </row>
    <row r="42" ht="40" customHeight="1" spans="1:14">
      <c r="A42" s="142">
        <v>18</v>
      </c>
      <c r="B42" s="26" t="s">
        <v>387</v>
      </c>
      <c r="C42" s="26" t="s">
        <v>182</v>
      </c>
      <c r="D42" s="141" t="s">
        <v>37</v>
      </c>
      <c r="E42" s="30" t="s">
        <v>388</v>
      </c>
      <c r="F42" s="30" t="s">
        <v>333</v>
      </c>
      <c r="G42" s="147">
        <v>10</v>
      </c>
      <c r="H42" s="141"/>
      <c r="I42" s="26" t="s">
        <v>132</v>
      </c>
      <c r="J42" s="26" t="s">
        <v>361</v>
      </c>
      <c r="K42" s="63" t="s">
        <v>389</v>
      </c>
      <c r="L42" s="26" t="s">
        <v>182</v>
      </c>
      <c r="N42" s="153"/>
    </row>
    <row r="43" ht="40" customHeight="1" spans="1:14">
      <c r="A43" s="142">
        <v>19</v>
      </c>
      <c r="B43" s="26" t="s">
        <v>390</v>
      </c>
      <c r="C43" s="26" t="s">
        <v>182</v>
      </c>
      <c r="D43" s="141" t="s">
        <v>37</v>
      </c>
      <c r="E43" s="30" t="s">
        <v>391</v>
      </c>
      <c r="F43" s="30" t="s">
        <v>333</v>
      </c>
      <c r="G43" s="147">
        <v>24</v>
      </c>
      <c r="H43" s="141"/>
      <c r="I43" s="26" t="s">
        <v>132</v>
      </c>
      <c r="J43" s="26" t="s">
        <v>361</v>
      </c>
      <c r="K43" s="63" t="s">
        <v>392</v>
      </c>
      <c r="L43" s="26" t="s">
        <v>182</v>
      </c>
      <c r="N43" s="153"/>
    </row>
    <row r="44" ht="40" customHeight="1" spans="1:14">
      <c r="A44" s="142">
        <v>20</v>
      </c>
      <c r="B44" s="26" t="s">
        <v>393</v>
      </c>
      <c r="C44" s="26" t="s">
        <v>182</v>
      </c>
      <c r="D44" s="141" t="s">
        <v>37</v>
      </c>
      <c r="E44" s="30" t="s">
        <v>394</v>
      </c>
      <c r="F44" s="30" t="s">
        <v>333</v>
      </c>
      <c r="G44" s="147">
        <v>10</v>
      </c>
      <c r="H44" s="141"/>
      <c r="I44" s="26" t="s">
        <v>132</v>
      </c>
      <c r="J44" s="26" t="s">
        <v>361</v>
      </c>
      <c r="K44" s="63" t="s">
        <v>395</v>
      </c>
      <c r="L44" s="26" t="s">
        <v>182</v>
      </c>
      <c r="N44" s="153"/>
    </row>
    <row r="45" ht="40" customHeight="1" spans="1:14">
      <c r="A45" s="142">
        <v>21</v>
      </c>
      <c r="B45" s="26" t="s">
        <v>396</v>
      </c>
      <c r="C45" s="26" t="s">
        <v>182</v>
      </c>
      <c r="D45" s="141" t="s">
        <v>37</v>
      </c>
      <c r="E45" s="30" t="s">
        <v>397</v>
      </c>
      <c r="F45" s="30" t="s">
        <v>333</v>
      </c>
      <c r="G45" s="147">
        <v>16</v>
      </c>
      <c r="H45" s="141"/>
      <c r="I45" s="26" t="s">
        <v>132</v>
      </c>
      <c r="J45" s="26" t="s">
        <v>361</v>
      </c>
      <c r="K45" s="63" t="s">
        <v>398</v>
      </c>
      <c r="L45" s="26" t="s">
        <v>182</v>
      </c>
      <c r="N45" s="153"/>
    </row>
    <row r="46" ht="40" customHeight="1" spans="1:14">
      <c r="A46" s="142">
        <v>22</v>
      </c>
      <c r="B46" s="26" t="s">
        <v>399</v>
      </c>
      <c r="C46" s="26" t="s">
        <v>182</v>
      </c>
      <c r="D46" s="141" t="s">
        <v>37</v>
      </c>
      <c r="E46" s="30" t="s">
        <v>400</v>
      </c>
      <c r="F46" s="30" t="s">
        <v>333</v>
      </c>
      <c r="G46" s="147">
        <v>48</v>
      </c>
      <c r="H46" s="141"/>
      <c r="I46" s="26" t="s">
        <v>132</v>
      </c>
      <c r="J46" s="26" t="s">
        <v>361</v>
      </c>
      <c r="K46" s="63" t="s">
        <v>401</v>
      </c>
      <c r="L46" s="26" t="s">
        <v>182</v>
      </c>
      <c r="N46" s="153"/>
    </row>
    <row r="47" ht="40" customHeight="1" spans="1:14">
      <c r="A47" s="142">
        <v>23</v>
      </c>
      <c r="B47" s="26" t="s">
        <v>402</v>
      </c>
      <c r="C47" s="26" t="s">
        <v>182</v>
      </c>
      <c r="D47" s="141" t="s">
        <v>37</v>
      </c>
      <c r="E47" s="30" t="s">
        <v>403</v>
      </c>
      <c r="F47" s="30" t="s">
        <v>333</v>
      </c>
      <c r="G47" s="147">
        <v>17</v>
      </c>
      <c r="H47" s="141"/>
      <c r="I47" s="26" t="s">
        <v>132</v>
      </c>
      <c r="J47" s="26" t="s">
        <v>361</v>
      </c>
      <c r="K47" s="63" t="s">
        <v>404</v>
      </c>
      <c r="L47" s="26" t="s">
        <v>182</v>
      </c>
      <c r="N47" s="153"/>
    </row>
    <row r="48" ht="40" customHeight="1" spans="1:14">
      <c r="A48" s="142">
        <v>24</v>
      </c>
      <c r="B48" s="26" t="s">
        <v>405</v>
      </c>
      <c r="C48" s="26" t="s">
        <v>182</v>
      </c>
      <c r="D48" s="141" t="s">
        <v>37</v>
      </c>
      <c r="E48" s="30" t="s">
        <v>406</v>
      </c>
      <c r="F48" s="30" t="s">
        <v>407</v>
      </c>
      <c r="G48" s="147">
        <v>3</v>
      </c>
      <c r="H48" s="141"/>
      <c r="I48" s="26" t="s">
        <v>132</v>
      </c>
      <c r="J48" s="26" t="s">
        <v>361</v>
      </c>
      <c r="K48" s="63" t="s">
        <v>408</v>
      </c>
      <c r="L48" s="26" t="s">
        <v>182</v>
      </c>
      <c r="N48" s="153"/>
    </row>
    <row r="49" ht="40" customHeight="1" spans="1:14">
      <c r="A49" s="142">
        <v>25</v>
      </c>
      <c r="B49" s="26" t="s">
        <v>409</v>
      </c>
      <c r="C49" s="26" t="s">
        <v>182</v>
      </c>
      <c r="D49" s="141" t="s">
        <v>37</v>
      </c>
      <c r="E49" s="30" t="s">
        <v>410</v>
      </c>
      <c r="F49" s="30" t="s">
        <v>333</v>
      </c>
      <c r="G49" s="147">
        <v>8</v>
      </c>
      <c r="H49" s="141"/>
      <c r="I49" s="26" t="s">
        <v>132</v>
      </c>
      <c r="J49" s="26" t="s">
        <v>361</v>
      </c>
      <c r="K49" s="63" t="s">
        <v>411</v>
      </c>
      <c r="L49" s="26" t="s">
        <v>182</v>
      </c>
      <c r="N49" s="153"/>
    </row>
    <row r="50" ht="40" customHeight="1" spans="1:14">
      <c r="A50" s="142">
        <v>26</v>
      </c>
      <c r="B50" s="26" t="s">
        <v>412</v>
      </c>
      <c r="C50" s="26" t="s">
        <v>182</v>
      </c>
      <c r="D50" s="141" t="s">
        <v>37</v>
      </c>
      <c r="E50" s="30" t="s">
        <v>413</v>
      </c>
      <c r="F50" s="30" t="s">
        <v>333</v>
      </c>
      <c r="G50" s="147">
        <v>18</v>
      </c>
      <c r="H50" s="141"/>
      <c r="I50" s="26" t="s">
        <v>132</v>
      </c>
      <c r="J50" s="26" t="s">
        <v>361</v>
      </c>
      <c r="K50" s="63" t="s">
        <v>414</v>
      </c>
      <c r="L50" s="26" t="s">
        <v>182</v>
      </c>
      <c r="N50" s="153"/>
    </row>
    <row r="51" ht="40" customHeight="1" spans="1:14">
      <c r="A51" s="142">
        <v>27</v>
      </c>
      <c r="B51" s="26" t="s">
        <v>415</v>
      </c>
      <c r="C51" s="26" t="s">
        <v>182</v>
      </c>
      <c r="D51" s="141" t="s">
        <v>37</v>
      </c>
      <c r="E51" s="30" t="s">
        <v>416</v>
      </c>
      <c r="F51" s="30" t="s">
        <v>333</v>
      </c>
      <c r="G51" s="147">
        <v>7</v>
      </c>
      <c r="H51" s="141"/>
      <c r="I51" s="26" t="s">
        <v>132</v>
      </c>
      <c r="J51" s="26" t="s">
        <v>361</v>
      </c>
      <c r="K51" s="63" t="s">
        <v>417</v>
      </c>
      <c r="L51" s="26" t="s">
        <v>182</v>
      </c>
      <c r="N51" s="153"/>
    </row>
    <row r="52" ht="40" customHeight="1" spans="1:14">
      <c r="A52" s="142">
        <v>28</v>
      </c>
      <c r="B52" s="26" t="s">
        <v>418</v>
      </c>
      <c r="C52" s="26" t="s">
        <v>182</v>
      </c>
      <c r="D52" s="141" t="s">
        <v>37</v>
      </c>
      <c r="E52" s="30" t="s">
        <v>410</v>
      </c>
      <c r="F52" s="30" t="s">
        <v>419</v>
      </c>
      <c r="G52" s="147">
        <v>8</v>
      </c>
      <c r="H52" s="141"/>
      <c r="I52" s="26" t="s">
        <v>47</v>
      </c>
      <c r="J52" s="26" t="s">
        <v>138</v>
      </c>
      <c r="K52" s="63" t="s">
        <v>420</v>
      </c>
      <c r="L52" s="26" t="s">
        <v>182</v>
      </c>
      <c r="N52" s="153"/>
    </row>
    <row r="53" ht="40" customHeight="1" spans="1:14">
      <c r="A53" s="142">
        <v>29</v>
      </c>
      <c r="B53" s="26" t="s">
        <v>421</v>
      </c>
      <c r="C53" s="26" t="s">
        <v>182</v>
      </c>
      <c r="D53" s="141" t="s">
        <v>37</v>
      </c>
      <c r="E53" s="30" t="s">
        <v>422</v>
      </c>
      <c r="F53" s="30" t="s">
        <v>333</v>
      </c>
      <c r="G53" s="147">
        <v>50</v>
      </c>
      <c r="H53" s="141"/>
      <c r="I53" s="141">
        <v>2020.7</v>
      </c>
      <c r="J53" s="157">
        <v>2020.1</v>
      </c>
      <c r="K53" s="63" t="s">
        <v>423</v>
      </c>
      <c r="L53" s="26" t="s">
        <v>182</v>
      </c>
      <c r="N53" s="153"/>
    </row>
    <row r="54" ht="40" customHeight="1" spans="1:14">
      <c r="A54" s="142">
        <v>30</v>
      </c>
      <c r="B54" s="26" t="s">
        <v>424</v>
      </c>
      <c r="C54" s="26" t="s">
        <v>182</v>
      </c>
      <c r="D54" s="141" t="s">
        <v>37</v>
      </c>
      <c r="E54" s="30" t="s">
        <v>326</v>
      </c>
      <c r="F54" s="30" t="s">
        <v>425</v>
      </c>
      <c r="G54" s="147">
        <v>28</v>
      </c>
      <c r="H54" s="141"/>
      <c r="I54" s="141">
        <v>2020.7</v>
      </c>
      <c r="J54" s="157">
        <v>2020.1</v>
      </c>
      <c r="K54" s="63" t="s">
        <v>426</v>
      </c>
      <c r="L54" s="26" t="s">
        <v>182</v>
      </c>
      <c r="N54" s="153"/>
    </row>
    <row r="55" ht="40" customHeight="1" spans="1:14">
      <c r="A55" s="142">
        <v>31</v>
      </c>
      <c r="B55" s="26" t="s">
        <v>427</v>
      </c>
      <c r="C55" s="26" t="s">
        <v>182</v>
      </c>
      <c r="D55" s="141" t="s">
        <v>37</v>
      </c>
      <c r="E55" s="30" t="s">
        <v>428</v>
      </c>
      <c r="F55" s="30" t="s">
        <v>333</v>
      </c>
      <c r="G55" s="147">
        <v>56</v>
      </c>
      <c r="H55" s="141"/>
      <c r="I55" s="141">
        <v>2020.7</v>
      </c>
      <c r="J55" s="157">
        <v>2020.1</v>
      </c>
      <c r="K55" s="63" t="s">
        <v>429</v>
      </c>
      <c r="L55" s="26" t="s">
        <v>182</v>
      </c>
      <c r="N55" s="153"/>
    </row>
    <row r="56" ht="40" customHeight="1" spans="1:14">
      <c r="A56" s="142">
        <v>32</v>
      </c>
      <c r="B56" s="26" t="s">
        <v>430</v>
      </c>
      <c r="C56" s="26" t="s">
        <v>182</v>
      </c>
      <c r="D56" s="141" t="s">
        <v>37</v>
      </c>
      <c r="E56" s="30" t="s">
        <v>431</v>
      </c>
      <c r="F56" s="30" t="s">
        <v>333</v>
      </c>
      <c r="G56" s="147">
        <v>132</v>
      </c>
      <c r="H56" s="148"/>
      <c r="I56" s="141">
        <v>2020.7</v>
      </c>
      <c r="J56" s="157">
        <v>2020.1</v>
      </c>
      <c r="K56" s="63" t="s">
        <v>432</v>
      </c>
      <c r="L56" s="26" t="s">
        <v>182</v>
      </c>
      <c r="N56" s="153"/>
    </row>
    <row r="57" ht="40" customHeight="1" spans="1:14">
      <c r="A57" s="142">
        <v>33</v>
      </c>
      <c r="B57" s="26" t="s">
        <v>433</v>
      </c>
      <c r="C57" s="26" t="s">
        <v>182</v>
      </c>
      <c r="D57" s="141" t="s">
        <v>37</v>
      </c>
      <c r="E57" s="30" t="s">
        <v>434</v>
      </c>
      <c r="F57" s="30" t="s">
        <v>333</v>
      </c>
      <c r="G57" s="147">
        <v>465</v>
      </c>
      <c r="H57" s="148"/>
      <c r="I57" s="141">
        <v>2020.7</v>
      </c>
      <c r="J57" s="157">
        <v>2020.1</v>
      </c>
      <c r="K57" s="63" t="s">
        <v>435</v>
      </c>
      <c r="L57" s="26" t="s">
        <v>182</v>
      </c>
      <c r="N57" s="153"/>
    </row>
    <row r="58" ht="40" customHeight="1" spans="1:14">
      <c r="A58" s="142">
        <v>34</v>
      </c>
      <c r="B58" s="26" t="s">
        <v>436</v>
      </c>
      <c r="C58" s="26" t="s">
        <v>182</v>
      </c>
      <c r="D58" s="141" t="s">
        <v>37</v>
      </c>
      <c r="E58" s="26" t="s">
        <v>437</v>
      </c>
      <c r="F58" s="26" t="s">
        <v>333</v>
      </c>
      <c r="G58" s="147">
        <v>230</v>
      </c>
      <c r="H58" s="149"/>
      <c r="I58" s="141">
        <v>2020.7</v>
      </c>
      <c r="J58" s="157">
        <v>2020.1</v>
      </c>
      <c r="K58" s="63" t="s">
        <v>438</v>
      </c>
      <c r="L58" s="26" t="s">
        <v>182</v>
      </c>
      <c r="N58" s="153"/>
    </row>
    <row r="59" ht="53" customHeight="1" spans="1:14">
      <c r="A59" s="142">
        <v>35</v>
      </c>
      <c r="B59" s="26" t="s">
        <v>439</v>
      </c>
      <c r="C59" s="26" t="s">
        <v>182</v>
      </c>
      <c r="D59" s="26" t="s">
        <v>25</v>
      </c>
      <c r="E59" s="26" t="s">
        <v>440</v>
      </c>
      <c r="F59" s="26" t="s">
        <v>333</v>
      </c>
      <c r="G59" s="147">
        <v>535</v>
      </c>
      <c r="H59" s="149"/>
      <c r="I59" s="141">
        <v>2020.7</v>
      </c>
      <c r="J59" s="157">
        <v>2020.1</v>
      </c>
      <c r="K59" s="63" t="s">
        <v>441</v>
      </c>
      <c r="L59" s="26" t="s">
        <v>182</v>
      </c>
      <c r="N59" s="154"/>
    </row>
    <row r="60" ht="40" customHeight="1" spans="1:14">
      <c r="A60" s="142">
        <v>36</v>
      </c>
      <c r="B60" s="26" t="s">
        <v>442</v>
      </c>
      <c r="C60" s="26" t="s">
        <v>182</v>
      </c>
      <c r="D60" s="141" t="s">
        <v>37</v>
      </c>
      <c r="E60" s="26" t="s">
        <v>26</v>
      </c>
      <c r="F60" s="26" t="s">
        <v>333</v>
      </c>
      <c r="G60" s="147">
        <v>450</v>
      </c>
      <c r="H60" s="149"/>
      <c r="I60" s="141">
        <v>2020.7</v>
      </c>
      <c r="J60" s="157">
        <v>2020.1</v>
      </c>
      <c r="K60" s="63" t="s">
        <v>443</v>
      </c>
      <c r="L60" s="26" t="s">
        <v>182</v>
      </c>
      <c r="N60" s="154"/>
    </row>
    <row r="61" ht="40" customHeight="1" spans="1:14">
      <c r="A61" s="142">
        <v>37</v>
      </c>
      <c r="B61" s="26" t="s">
        <v>444</v>
      </c>
      <c r="C61" s="26" t="s">
        <v>182</v>
      </c>
      <c r="D61" s="141" t="s">
        <v>37</v>
      </c>
      <c r="E61" s="26" t="s">
        <v>445</v>
      </c>
      <c r="F61" s="26" t="s">
        <v>333</v>
      </c>
      <c r="G61" s="147">
        <v>490</v>
      </c>
      <c r="H61" s="149"/>
      <c r="I61" s="141">
        <v>2020.7</v>
      </c>
      <c r="J61" s="157">
        <v>2020.1</v>
      </c>
      <c r="K61" s="63" t="s">
        <v>446</v>
      </c>
      <c r="L61" s="26" t="s">
        <v>182</v>
      </c>
      <c r="N61" s="154"/>
    </row>
    <row r="62" ht="40" customHeight="1" spans="1:14">
      <c r="A62" s="142">
        <v>38</v>
      </c>
      <c r="B62" s="26" t="s">
        <v>447</v>
      </c>
      <c r="C62" s="26" t="s">
        <v>182</v>
      </c>
      <c r="D62" s="141" t="s">
        <v>37</v>
      </c>
      <c r="E62" s="26" t="s">
        <v>294</v>
      </c>
      <c r="F62" s="26" t="s">
        <v>333</v>
      </c>
      <c r="G62" s="147">
        <v>668</v>
      </c>
      <c r="H62" s="149"/>
      <c r="I62" s="141">
        <v>2020.7</v>
      </c>
      <c r="J62" s="157">
        <v>2020.1</v>
      </c>
      <c r="K62" s="63" t="s">
        <v>448</v>
      </c>
      <c r="L62" s="26" t="s">
        <v>182</v>
      </c>
      <c r="N62" s="154"/>
    </row>
    <row r="63" ht="40" customHeight="1" spans="1:14">
      <c r="A63" s="142">
        <v>39</v>
      </c>
      <c r="B63" s="26" t="s">
        <v>449</v>
      </c>
      <c r="C63" s="26" t="s">
        <v>182</v>
      </c>
      <c r="D63" s="141" t="s">
        <v>37</v>
      </c>
      <c r="E63" s="26" t="s">
        <v>450</v>
      </c>
      <c r="F63" s="26" t="s">
        <v>333</v>
      </c>
      <c r="G63" s="147">
        <v>330</v>
      </c>
      <c r="H63" s="149"/>
      <c r="I63" s="141">
        <v>2020.7</v>
      </c>
      <c r="J63" s="157">
        <v>2020.1</v>
      </c>
      <c r="K63" s="63" t="s">
        <v>451</v>
      </c>
      <c r="L63" s="26" t="s">
        <v>182</v>
      </c>
      <c r="N63" s="154"/>
    </row>
    <row r="64" s="134" customFormat="1" ht="40" customHeight="1" spans="1:14">
      <c r="A64" s="142">
        <v>40</v>
      </c>
      <c r="B64" s="26" t="s">
        <v>452</v>
      </c>
      <c r="C64" s="26" t="s">
        <v>182</v>
      </c>
      <c r="D64" s="141" t="s">
        <v>37</v>
      </c>
      <c r="E64" s="141" t="s">
        <v>453</v>
      </c>
      <c r="F64" s="26" t="s">
        <v>333</v>
      </c>
      <c r="G64" s="147">
        <v>334</v>
      </c>
      <c r="H64" s="149"/>
      <c r="I64" s="141">
        <v>2020.7</v>
      </c>
      <c r="J64" s="157">
        <v>2020.1</v>
      </c>
      <c r="K64" s="63" t="s">
        <v>454</v>
      </c>
      <c r="L64" s="26" t="s">
        <v>182</v>
      </c>
      <c r="M64" s="158"/>
      <c r="N64" s="158"/>
    </row>
    <row r="65" s="134" customFormat="1" ht="40" customHeight="1" spans="1:14">
      <c r="A65" s="142">
        <v>41</v>
      </c>
      <c r="B65" s="26" t="s">
        <v>455</v>
      </c>
      <c r="C65" s="26" t="s">
        <v>182</v>
      </c>
      <c r="D65" s="141" t="s">
        <v>37</v>
      </c>
      <c r="E65" s="26" t="s">
        <v>456</v>
      </c>
      <c r="F65" s="30" t="s">
        <v>457</v>
      </c>
      <c r="G65" s="147">
        <v>300</v>
      </c>
      <c r="H65" s="149"/>
      <c r="I65" s="141">
        <v>2020.7</v>
      </c>
      <c r="J65" s="157">
        <v>2020.1</v>
      </c>
      <c r="K65" s="63" t="s">
        <v>458</v>
      </c>
      <c r="L65" s="26" t="s">
        <v>182</v>
      </c>
      <c r="M65" s="158"/>
      <c r="N65" s="158"/>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ageMargins left="0.472222222222222" right="0.156944444444444" top="0.314583333333333" bottom="0.156944444444444" header="0.511805555555556" footer="0.0388888888888889"/>
  <pageSetup paperSize="9" scale="95" fitToHeight="0" orientation="landscape" horizontalDpi="600"/>
  <headerFooter/>
  <ignoredErrors>
    <ignoredError sqref="G7"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workbookViewId="0">
      <selection activeCell="A2" sqref="A2:L2"/>
    </sheetView>
  </sheetViews>
  <sheetFormatPr defaultColWidth="9" defaultRowHeight="14.25"/>
  <cols>
    <col min="1" max="1" width="7.25" style="2" customWidth="1"/>
    <col min="2" max="2" width="20.3666666666667" style="3" customWidth="1"/>
    <col min="3" max="3" width="10" style="3" customWidth="1"/>
    <col min="4" max="4" width="5.5" style="3" customWidth="1"/>
    <col min="5" max="5" width="12.8833333333333" style="3" customWidth="1"/>
    <col min="6" max="6" width="20.3833333333333" style="3" customWidth="1"/>
    <col min="7" max="7" width="10.75" style="3" customWidth="1"/>
    <col min="8" max="8" width="10.6333333333333" style="3" customWidth="1"/>
    <col min="9" max="9" width="11.8833333333333" style="3" customWidth="1"/>
    <col min="10" max="10" width="9.63333333333333" style="3" customWidth="1"/>
    <col min="11" max="11" width="12.25" style="3" customWidth="1"/>
    <col min="12" max="12" width="9.63333333333333" style="3" customWidth="1"/>
    <col min="13" max="16384" width="9" style="3"/>
  </cols>
  <sheetData>
    <row r="1" spans="1:12">
      <c r="A1" s="4" t="s">
        <v>459</v>
      </c>
      <c r="B1" s="5"/>
      <c r="C1" s="5"/>
      <c r="D1" s="5"/>
      <c r="E1" s="5"/>
      <c r="F1" s="5"/>
      <c r="G1" s="5"/>
      <c r="H1" s="5"/>
      <c r="I1" s="5"/>
      <c r="J1" s="5"/>
      <c r="K1" s="5"/>
      <c r="L1" s="5"/>
    </row>
    <row r="2" ht="39.95" customHeight="1" spans="1:12">
      <c r="A2" s="6" t="s">
        <v>460</v>
      </c>
      <c r="B2" s="7"/>
      <c r="C2" s="7"/>
      <c r="D2" s="7"/>
      <c r="E2" s="7"/>
      <c r="F2" s="7"/>
      <c r="G2" s="7"/>
      <c r="H2" s="7"/>
      <c r="I2" s="7"/>
      <c r="J2" s="7"/>
      <c r="K2" s="7"/>
      <c r="L2" s="7"/>
    </row>
    <row r="3" ht="20.1" customHeight="1" spans="2:12">
      <c r="B3" s="8" t="s">
        <v>268</v>
      </c>
      <c r="C3" s="8"/>
      <c r="D3" s="8"/>
      <c r="E3" s="8"/>
      <c r="F3" s="8"/>
      <c r="G3" s="8"/>
      <c r="H3" s="8"/>
      <c r="I3" s="8"/>
      <c r="J3" s="8"/>
      <c r="K3" s="8"/>
      <c r="L3" s="8"/>
    </row>
    <row r="4" ht="20.1" customHeight="1" spans="1:12">
      <c r="A4" s="9" t="s">
        <v>3</v>
      </c>
      <c r="B4" s="9" t="s">
        <v>4</v>
      </c>
      <c r="C4" s="10" t="s">
        <v>5</v>
      </c>
      <c r="D4" s="10" t="s">
        <v>6</v>
      </c>
      <c r="E4" s="10" t="s">
        <v>7</v>
      </c>
      <c r="F4" s="10" t="s">
        <v>8</v>
      </c>
      <c r="G4" s="11" t="s">
        <v>9</v>
      </c>
      <c r="H4" s="12" t="s">
        <v>10</v>
      </c>
      <c r="I4" s="10" t="s">
        <v>11</v>
      </c>
      <c r="J4" s="10"/>
      <c r="K4" s="10" t="s">
        <v>12</v>
      </c>
      <c r="L4" s="10" t="s">
        <v>13</v>
      </c>
    </row>
    <row r="5" ht="20.1" customHeight="1" spans="1:12">
      <c r="A5" s="10"/>
      <c r="B5" s="13"/>
      <c r="C5" s="13"/>
      <c r="D5" s="10"/>
      <c r="E5" s="10"/>
      <c r="F5" s="13"/>
      <c r="G5" s="11"/>
      <c r="H5" s="14"/>
      <c r="I5" s="10" t="s">
        <v>14</v>
      </c>
      <c r="J5" s="10" t="s">
        <v>15</v>
      </c>
      <c r="K5" s="13"/>
      <c r="L5" s="10"/>
    </row>
    <row r="6" s="118" customFormat="1" ht="57" customHeight="1" spans="1:12">
      <c r="A6" s="120" t="s">
        <v>177</v>
      </c>
      <c r="B6" s="121" t="s">
        <v>461</v>
      </c>
      <c r="C6" s="9" t="s">
        <v>22</v>
      </c>
      <c r="D6" s="9"/>
      <c r="E6" s="9"/>
      <c r="F6" s="121"/>
      <c r="G6" s="9">
        <f>SUM(G7:G19)</f>
        <v>559.15</v>
      </c>
      <c r="H6" s="9"/>
      <c r="I6" s="131"/>
      <c r="J6" s="28"/>
      <c r="K6" s="9"/>
      <c r="L6" s="9"/>
    </row>
    <row r="7" s="119" customFormat="1" ht="37" customHeight="1" spans="1:12">
      <c r="A7" s="122">
        <v>1</v>
      </c>
      <c r="B7" s="123" t="s">
        <v>462</v>
      </c>
      <c r="C7" s="27" t="s">
        <v>24</v>
      </c>
      <c r="D7" s="124" t="s">
        <v>32</v>
      </c>
      <c r="E7" s="125" t="s">
        <v>463</v>
      </c>
      <c r="F7" s="63" t="s">
        <v>464</v>
      </c>
      <c r="G7" s="126">
        <v>73.2</v>
      </c>
      <c r="H7" s="127" t="s">
        <v>114</v>
      </c>
      <c r="I7" s="63"/>
      <c r="J7" s="63"/>
      <c r="K7" s="63" t="s">
        <v>465</v>
      </c>
      <c r="L7" s="123" t="s">
        <v>466</v>
      </c>
    </row>
    <row r="8" s="119" customFormat="1" ht="37" customHeight="1" spans="1:12">
      <c r="A8" s="122">
        <v>2</v>
      </c>
      <c r="B8" s="123" t="s">
        <v>467</v>
      </c>
      <c r="C8" s="27" t="s">
        <v>24</v>
      </c>
      <c r="D8" s="124" t="s">
        <v>32</v>
      </c>
      <c r="E8" s="128" t="s">
        <v>468</v>
      </c>
      <c r="F8" s="63" t="s">
        <v>469</v>
      </c>
      <c r="G8" s="128">
        <v>34.8</v>
      </c>
      <c r="H8" s="127" t="s">
        <v>114</v>
      </c>
      <c r="I8" s="63">
        <v>2020.1</v>
      </c>
      <c r="J8" s="63">
        <v>2020.12</v>
      </c>
      <c r="K8" s="63" t="s">
        <v>465</v>
      </c>
      <c r="L8" s="123" t="s">
        <v>470</v>
      </c>
    </row>
    <row r="9" s="119" customFormat="1" ht="37" customHeight="1" spans="1:12">
      <c r="A9" s="122">
        <v>3</v>
      </c>
      <c r="B9" s="123" t="s">
        <v>471</v>
      </c>
      <c r="C9" s="27" t="s">
        <v>24</v>
      </c>
      <c r="D9" s="124" t="s">
        <v>32</v>
      </c>
      <c r="E9" s="125" t="s">
        <v>472</v>
      </c>
      <c r="F9" s="63" t="s">
        <v>473</v>
      </c>
      <c r="G9" s="128">
        <v>32.4</v>
      </c>
      <c r="H9" s="127" t="s">
        <v>114</v>
      </c>
      <c r="I9" s="63">
        <v>2020.1</v>
      </c>
      <c r="J9" s="63">
        <v>2020.12</v>
      </c>
      <c r="K9" s="63" t="s">
        <v>465</v>
      </c>
      <c r="L9" s="123" t="s">
        <v>474</v>
      </c>
    </row>
    <row r="10" s="119" customFormat="1" ht="37" customHeight="1" spans="1:12">
      <c r="A10" s="122">
        <v>4</v>
      </c>
      <c r="B10" s="123" t="s">
        <v>475</v>
      </c>
      <c r="C10" s="123" t="s">
        <v>24</v>
      </c>
      <c r="D10" s="123" t="s">
        <v>32</v>
      </c>
      <c r="E10" s="123" t="s">
        <v>476</v>
      </c>
      <c r="F10" s="63" t="s">
        <v>473</v>
      </c>
      <c r="G10" s="63">
        <v>32.4</v>
      </c>
      <c r="H10" s="127" t="s">
        <v>114</v>
      </c>
      <c r="I10" s="63">
        <v>2020.1</v>
      </c>
      <c r="J10" s="63">
        <v>2020.12</v>
      </c>
      <c r="K10" s="123" t="s">
        <v>465</v>
      </c>
      <c r="L10" s="123" t="s">
        <v>474</v>
      </c>
    </row>
    <row r="11" s="119" customFormat="1" ht="37" customHeight="1" spans="1:12">
      <c r="A11" s="122">
        <v>5</v>
      </c>
      <c r="B11" s="123" t="s">
        <v>477</v>
      </c>
      <c r="C11" s="123" t="s">
        <v>24</v>
      </c>
      <c r="D11" s="123" t="s">
        <v>32</v>
      </c>
      <c r="E11" s="123" t="s">
        <v>478</v>
      </c>
      <c r="F11" s="63" t="s">
        <v>479</v>
      </c>
      <c r="G11" s="63">
        <v>20.4</v>
      </c>
      <c r="H11" s="127" t="s">
        <v>114</v>
      </c>
      <c r="I11" s="63">
        <v>2020.1</v>
      </c>
      <c r="J11" s="63">
        <v>2020.12</v>
      </c>
      <c r="K11" s="123" t="s">
        <v>465</v>
      </c>
      <c r="L11" s="123" t="s">
        <v>474</v>
      </c>
    </row>
    <row r="12" s="119" customFormat="1" ht="37" customHeight="1" spans="1:12">
      <c r="A12" s="122">
        <v>6</v>
      </c>
      <c r="B12" s="123" t="s">
        <v>480</v>
      </c>
      <c r="C12" s="123" t="s">
        <v>24</v>
      </c>
      <c r="D12" s="123" t="s">
        <v>32</v>
      </c>
      <c r="E12" s="123" t="s">
        <v>481</v>
      </c>
      <c r="F12" s="63" t="s">
        <v>482</v>
      </c>
      <c r="G12" s="63">
        <v>26.4</v>
      </c>
      <c r="H12" s="127" t="s">
        <v>114</v>
      </c>
      <c r="I12" s="63">
        <v>2020.1</v>
      </c>
      <c r="J12" s="63">
        <v>2020.12</v>
      </c>
      <c r="K12" s="123" t="s">
        <v>465</v>
      </c>
      <c r="L12" s="63" t="s">
        <v>483</v>
      </c>
    </row>
    <row r="13" s="119" customFormat="1" ht="37" customHeight="1" spans="1:12">
      <c r="A13" s="122">
        <v>7</v>
      </c>
      <c r="B13" s="123" t="s">
        <v>484</v>
      </c>
      <c r="C13" s="123" t="s">
        <v>24</v>
      </c>
      <c r="D13" s="123" t="s">
        <v>32</v>
      </c>
      <c r="E13" s="63" t="s">
        <v>318</v>
      </c>
      <c r="F13" s="63" t="s">
        <v>485</v>
      </c>
      <c r="G13" s="63">
        <v>37.2</v>
      </c>
      <c r="H13" s="127" t="s">
        <v>114</v>
      </c>
      <c r="I13" s="63"/>
      <c r="J13" s="63"/>
      <c r="K13" s="123" t="s">
        <v>465</v>
      </c>
      <c r="L13" s="63" t="s">
        <v>486</v>
      </c>
    </row>
    <row r="14" s="119" customFormat="1" ht="37" customHeight="1" spans="1:12">
      <c r="A14" s="122">
        <v>8</v>
      </c>
      <c r="B14" s="123" t="s">
        <v>487</v>
      </c>
      <c r="C14" s="123" t="s">
        <v>24</v>
      </c>
      <c r="D14" s="123" t="s">
        <v>32</v>
      </c>
      <c r="E14" s="63" t="s">
        <v>488</v>
      </c>
      <c r="F14" s="63" t="s">
        <v>489</v>
      </c>
      <c r="G14" s="63">
        <v>62.4</v>
      </c>
      <c r="H14" s="127" t="s">
        <v>114</v>
      </c>
      <c r="I14" s="63">
        <v>2020.1</v>
      </c>
      <c r="J14" s="63">
        <v>2020.12</v>
      </c>
      <c r="K14" s="123" t="s">
        <v>465</v>
      </c>
      <c r="L14" s="63" t="s">
        <v>490</v>
      </c>
    </row>
    <row r="15" s="119" customFormat="1" ht="37" customHeight="1" spans="1:12">
      <c r="A15" s="122">
        <v>9</v>
      </c>
      <c r="B15" s="123" t="s">
        <v>491</v>
      </c>
      <c r="C15" s="123" t="s">
        <v>24</v>
      </c>
      <c r="D15" s="123" t="s">
        <v>32</v>
      </c>
      <c r="E15" s="63" t="s">
        <v>492</v>
      </c>
      <c r="F15" s="63" t="s">
        <v>493</v>
      </c>
      <c r="G15" s="63">
        <v>13.2</v>
      </c>
      <c r="H15" s="127" t="s">
        <v>114</v>
      </c>
      <c r="I15" s="63">
        <v>2020.1</v>
      </c>
      <c r="J15" s="63">
        <v>2020.12</v>
      </c>
      <c r="K15" s="123" t="s">
        <v>465</v>
      </c>
      <c r="L15" s="63" t="s">
        <v>494</v>
      </c>
    </row>
    <row r="16" s="119" customFormat="1" ht="37" customHeight="1" spans="1:12">
      <c r="A16" s="122">
        <v>10</v>
      </c>
      <c r="B16" s="123" t="s">
        <v>495</v>
      </c>
      <c r="C16" s="123" t="s">
        <v>24</v>
      </c>
      <c r="D16" s="123" t="s">
        <v>32</v>
      </c>
      <c r="E16" s="63" t="s">
        <v>496</v>
      </c>
      <c r="F16" s="63" t="s">
        <v>497</v>
      </c>
      <c r="G16" s="63">
        <v>126</v>
      </c>
      <c r="H16" s="63" t="s">
        <v>28</v>
      </c>
      <c r="I16" s="63">
        <v>2019.12</v>
      </c>
      <c r="J16" s="63">
        <v>2020.1</v>
      </c>
      <c r="K16" s="123" t="s">
        <v>465</v>
      </c>
      <c r="L16" s="63" t="s">
        <v>498</v>
      </c>
    </row>
    <row r="17" s="119" customFormat="1" ht="37" customHeight="1" spans="1:12">
      <c r="A17" s="122">
        <v>11</v>
      </c>
      <c r="B17" s="123" t="s">
        <v>499</v>
      </c>
      <c r="C17" s="123" t="s">
        <v>24</v>
      </c>
      <c r="D17" s="123" t="s">
        <v>32</v>
      </c>
      <c r="E17" s="63" t="s">
        <v>500</v>
      </c>
      <c r="F17" s="63" t="s">
        <v>501</v>
      </c>
      <c r="G17" s="63">
        <v>47.25</v>
      </c>
      <c r="H17" s="63" t="s">
        <v>28</v>
      </c>
      <c r="I17" s="63">
        <v>2019.12</v>
      </c>
      <c r="J17" s="63">
        <v>2020.1</v>
      </c>
      <c r="K17" s="123" t="s">
        <v>465</v>
      </c>
      <c r="L17" s="63" t="s">
        <v>498</v>
      </c>
    </row>
    <row r="18" s="3" customFormat="1" ht="33" customHeight="1" spans="1:12">
      <c r="A18" s="122">
        <v>12</v>
      </c>
      <c r="B18" s="123" t="s">
        <v>502</v>
      </c>
      <c r="C18" s="123" t="s">
        <v>24</v>
      </c>
      <c r="D18" s="20" t="s">
        <v>25</v>
      </c>
      <c r="E18" s="20" t="s">
        <v>503</v>
      </c>
      <c r="F18" s="129" t="s">
        <v>504</v>
      </c>
      <c r="G18" s="20">
        <v>3.5</v>
      </c>
      <c r="H18" s="63" t="s">
        <v>28</v>
      </c>
      <c r="I18" s="132">
        <v>2018.1</v>
      </c>
      <c r="J18" s="132">
        <v>2018.1</v>
      </c>
      <c r="K18" s="123" t="s">
        <v>465</v>
      </c>
      <c r="L18" s="20" t="s">
        <v>505</v>
      </c>
    </row>
    <row r="19" s="3" customFormat="1" ht="50" customHeight="1" spans="1:12">
      <c r="A19" s="122">
        <v>13</v>
      </c>
      <c r="B19" s="20" t="s">
        <v>506</v>
      </c>
      <c r="C19" s="127" t="s">
        <v>168</v>
      </c>
      <c r="D19" s="127" t="s">
        <v>37</v>
      </c>
      <c r="E19" s="127" t="s">
        <v>170</v>
      </c>
      <c r="F19" s="127" t="s">
        <v>507</v>
      </c>
      <c r="G19" s="130">
        <v>50</v>
      </c>
      <c r="H19" s="127" t="s">
        <v>114</v>
      </c>
      <c r="I19" s="133" t="s">
        <v>508</v>
      </c>
      <c r="J19" s="127"/>
      <c r="K19" s="127" t="s">
        <v>509</v>
      </c>
      <c r="L19" s="127" t="s">
        <v>170</v>
      </c>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ageMargins left="0.472222222222222" right="0.472222222222222" top="0.432638888888889" bottom="0.196527777777778" header="0.298611111111111" footer="0.298611111111111"/>
  <pageSetup paperSize="9" scale="98"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6"/>
  <sheetViews>
    <sheetView workbookViewId="0">
      <selection activeCell="A1" sqref="$A1:$XFD1048576"/>
    </sheetView>
  </sheetViews>
  <sheetFormatPr defaultColWidth="9" defaultRowHeight="14.25"/>
  <cols>
    <col min="1" max="1" width="7.25" style="36" customWidth="1"/>
    <col min="2" max="2" width="17" style="32" customWidth="1"/>
    <col min="3" max="3" width="9.225" style="32" customWidth="1"/>
    <col min="4" max="4" width="5.5" style="32" customWidth="1"/>
    <col min="5" max="5" width="16.1333333333333" style="32" customWidth="1"/>
    <col min="6" max="6" width="16.5" style="32" customWidth="1"/>
    <col min="7" max="7" width="13.8833333333333" style="32" customWidth="1"/>
    <col min="8" max="8" width="12" style="32" customWidth="1"/>
    <col min="9" max="9" width="10.6333333333333" style="32" customWidth="1"/>
    <col min="10" max="10" width="10" style="32" customWidth="1"/>
    <col min="11" max="11" width="31" style="32" customWidth="1"/>
    <col min="12" max="12" width="9.63333333333333" style="32" customWidth="1"/>
    <col min="13" max="16384" width="9" style="32"/>
  </cols>
  <sheetData>
    <row r="1" spans="1:12">
      <c r="A1" s="37" t="s">
        <v>510</v>
      </c>
      <c r="B1" s="38"/>
      <c r="C1" s="38"/>
      <c r="D1" s="38"/>
      <c r="E1" s="38"/>
      <c r="F1" s="38"/>
      <c r="G1" s="38"/>
      <c r="H1" s="38"/>
      <c r="I1" s="38"/>
      <c r="J1" s="38"/>
      <c r="K1" s="38"/>
      <c r="L1" s="38"/>
    </row>
    <row r="2" s="32" customFormat="1" ht="39.95" customHeight="1" spans="1:12">
      <c r="A2" s="39" t="s">
        <v>511</v>
      </c>
      <c r="B2" s="40"/>
      <c r="C2" s="40"/>
      <c r="D2" s="40"/>
      <c r="E2" s="40"/>
      <c r="F2" s="40"/>
      <c r="G2" s="40"/>
      <c r="H2" s="40"/>
      <c r="I2" s="40"/>
      <c r="J2" s="40"/>
      <c r="K2" s="40"/>
      <c r="L2" s="40"/>
    </row>
    <row r="3" s="32" customFormat="1" ht="20.1" customHeight="1" spans="1:12">
      <c r="A3" s="41" t="s">
        <v>268</v>
      </c>
      <c r="B3" s="41"/>
      <c r="C3" s="41"/>
      <c r="D3" s="41"/>
      <c r="E3" s="41"/>
      <c r="F3" s="41"/>
      <c r="G3" s="41"/>
      <c r="H3" s="41"/>
      <c r="I3" s="41"/>
      <c r="J3" s="41"/>
      <c r="K3" s="41"/>
      <c r="L3" s="41"/>
    </row>
    <row r="4" s="32" customFormat="1" ht="20.1" customHeight="1" spans="1:14">
      <c r="A4" s="9" t="s">
        <v>3</v>
      </c>
      <c r="B4" s="9" t="s">
        <v>4</v>
      </c>
      <c r="C4" s="10" t="s">
        <v>5</v>
      </c>
      <c r="D4" s="10" t="s">
        <v>6</v>
      </c>
      <c r="E4" s="10" t="s">
        <v>7</v>
      </c>
      <c r="F4" s="10" t="s">
        <v>8</v>
      </c>
      <c r="G4" s="42" t="s">
        <v>9</v>
      </c>
      <c r="H4" s="43" t="s">
        <v>10</v>
      </c>
      <c r="I4" s="10" t="s">
        <v>11</v>
      </c>
      <c r="J4" s="10"/>
      <c r="K4" s="10" t="s">
        <v>12</v>
      </c>
      <c r="L4" s="10" t="s">
        <v>13</v>
      </c>
      <c r="N4" s="108"/>
    </row>
    <row r="5" s="32" customFormat="1" ht="20.1" customHeight="1" spans="1:12">
      <c r="A5" s="10"/>
      <c r="B5" s="13"/>
      <c r="C5" s="13"/>
      <c r="D5" s="10"/>
      <c r="E5" s="10"/>
      <c r="F5" s="13"/>
      <c r="G5" s="42"/>
      <c r="H5" s="44"/>
      <c r="I5" s="10" t="s">
        <v>14</v>
      </c>
      <c r="J5" s="10" t="s">
        <v>15</v>
      </c>
      <c r="K5" s="13"/>
      <c r="L5" s="10"/>
    </row>
    <row r="6" s="33" customFormat="1" ht="57" customHeight="1" spans="1:12">
      <c r="A6" s="45" t="s">
        <v>177</v>
      </c>
      <c r="B6" s="10" t="s">
        <v>512</v>
      </c>
      <c r="C6" s="9" t="s">
        <v>22</v>
      </c>
      <c r="D6" s="9"/>
      <c r="E6" s="9"/>
      <c r="F6" s="46"/>
      <c r="G6" s="47">
        <f>G7+G32</f>
        <v>1807.65848</v>
      </c>
      <c r="H6" s="48"/>
      <c r="I6" s="28"/>
      <c r="J6" s="28"/>
      <c r="K6" s="9"/>
      <c r="L6" s="9"/>
    </row>
    <row r="7" s="33" customFormat="1" ht="35.1" customHeight="1" spans="1:12">
      <c r="A7" s="49" t="s">
        <v>20</v>
      </c>
      <c r="B7" s="50" t="s">
        <v>189</v>
      </c>
      <c r="C7" s="49" t="s">
        <v>22</v>
      </c>
      <c r="D7" s="49"/>
      <c r="E7" s="49"/>
      <c r="F7" s="51"/>
      <c r="G7" s="52">
        <f>G8+G10+G23+G26</f>
        <v>670.4465</v>
      </c>
      <c r="H7" s="53"/>
      <c r="I7" s="109"/>
      <c r="J7" s="109"/>
      <c r="K7" s="49"/>
      <c r="L7" s="49"/>
    </row>
    <row r="8" s="33" customFormat="1" ht="27" customHeight="1" spans="1:12">
      <c r="A8" s="49">
        <v>1</v>
      </c>
      <c r="B8" s="54" t="s">
        <v>168</v>
      </c>
      <c r="C8" s="55" t="s">
        <v>22</v>
      </c>
      <c r="D8" s="55"/>
      <c r="E8" s="55"/>
      <c r="F8" s="56"/>
      <c r="G8" s="57">
        <f>SUM(G9)</f>
        <v>25.5528</v>
      </c>
      <c r="H8" s="10"/>
      <c r="I8" s="110"/>
      <c r="J8" s="110"/>
      <c r="K8" s="55"/>
      <c r="L8" s="55" t="s">
        <v>168</v>
      </c>
    </row>
    <row r="9" s="34" customFormat="1" ht="50.1" customHeight="1" spans="1:13">
      <c r="A9" s="27">
        <v>1</v>
      </c>
      <c r="B9" s="58" t="s">
        <v>513</v>
      </c>
      <c r="C9" s="27" t="s">
        <v>514</v>
      </c>
      <c r="D9" s="59" t="s">
        <v>37</v>
      </c>
      <c r="E9" s="60" t="s">
        <v>515</v>
      </c>
      <c r="F9" s="61" t="s">
        <v>516</v>
      </c>
      <c r="G9" s="62">
        <v>25.5528</v>
      </c>
      <c r="H9" s="63" t="s">
        <v>114</v>
      </c>
      <c r="I9" s="111">
        <v>43466</v>
      </c>
      <c r="J9" s="111">
        <v>43800</v>
      </c>
      <c r="K9" s="112" t="s">
        <v>517</v>
      </c>
      <c r="L9" s="113" t="s">
        <v>518</v>
      </c>
      <c r="M9" s="35"/>
    </row>
    <row r="10" s="33" customFormat="1" ht="27" customHeight="1" spans="1:12">
      <c r="A10" s="49">
        <v>2</v>
      </c>
      <c r="B10" s="64" t="s">
        <v>120</v>
      </c>
      <c r="C10" s="55" t="s">
        <v>22</v>
      </c>
      <c r="D10" s="65"/>
      <c r="E10" s="66"/>
      <c r="F10" s="67"/>
      <c r="G10" s="68">
        <f>SUM(G11:G22)</f>
        <v>199.4534</v>
      </c>
      <c r="H10" s="10"/>
      <c r="I10" s="110"/>
      <c r="J10" s="110"/>
      <c r="K10" s="56"/>
      <c r="L10" s="114" t="s">
        <v>120</v>
      </c>
    </row>
    <row r="11" s="34" customFormat="1" ht="50.1" customHeight="1" spans="1:12">
      <c r="A11" s="27">
        <v>1</v>
      </c>
      <c r="B11" s="69" t="s">
        <v>519</v>
      </c>
      <c r="C11" s="27" t="s">
        <v>514</v>
      </c>
      <c r="D11" s="59" t="s">
        <v>37</v>
      </c>
      <c r="E11" s="70" t="s">
        <v>117</v>
      </c>
      <c r="F11" s="61" t="s">
        <v>516</v>
      </c>
      <c r="G11" s="62">
        <v>2.271</v>
      </c>
      <c r="H11" s="63" t="s">
        <v>114</v>
      </c>
      <c r="I11" s="111">
        <v>43466</v>
      </c>
      <c r="J11" s="111">
        <v>43800</v>
      </c>
      <c r="K11" s="112" t="s">
        <v>517</v>
      </c>
      <c r="L11" s="70" t="s">
        <v>117</v>
      </c>
    </row>
    <row r="12" s="34" customFormat="1" ht="36" customHeight="1" spans="1:12">
      <c r="A12" s="27">
        <v>2</v>
      </c>
      <c r="B12" s="71" t="s">
        <v>520</v>
      </c>
      <c r="C12" s="27" t="s">
        <v>514</v>
      </c>
      <c r="D12" s="59" t="s">
        <v>37</v>
      </c>
      <c r="E12" s="70" t="s">
        <v>521</v>
      </c>
      <c r="F12" s="72" t="s">
        <v>522</v>
      </c>
      <c r="G12" s="62">
        <v>31.2962</v>
      </c>
      <c r="H12" s="63" t="s">
        <v>114</v>
      </c>
      <c r="I12" s="111">
        <v>43466</v>
      </c>
      <c r="J12" s="111">
        <v>43800</v>
      </c>
      <c r="K12" s="112" t="s">
        <v>517</v>
      </c>
      <c r="L12" s="70" t="s">
        <v>523</v>
      </c>
    </row>
    <row r="13" s="34" customFormat="1" ht="36" customHeight="1" spans="1:12">
      <c r="A13" s="27">
        <v>3</v>
      </c>
      <c r="B13" s="69" t="s">
        <v>524</v>
      </c>
      <c r="C13" s="27" t="s">
        <v>514</v>
      </c>
      <c r="D13" s="59" t="s">
        <v>37</v>
      </c>
      <c r="E13" s="70" t="s">
        <v>525</v>
      </c>
      <c r="F13" s="72" t="s">
        <v>516</v>
      </c>
      <c r="G13" s="62">
        <v>9.9514</v>
      </c>
      <c r="H13" s="63" t="s">
        <v>114</v>
      </c>
      <c r="I13" s="111">
        <v>43466</v>
      </c>
      <c r="J13" s="111">
        <v>43800</v>
      </c>
      <c r="K13" s="112" t="s">
        <v>517</v>
      </c>
      <c r="L13" s="70" t="s">
        <v>526</v>
      </c>
    </row>
    <row r="14" s="34" customFormat="1" ht="36" customHeight="1" spans="1:12">
      <c r="A14" s="27">
        <v>4</v>
      </c>
      <c r="B14" s="69" t="s">
        <v>527</v>
      </c>
      <c r="C14" s="27" t="s">
        <v>514</v>
      </c>
      <c r="D14" s="59" t="s">
        <v>37</v>
      </c>
      <c r="E14" s="70" t="s">
        <v>528</v>
      </c>
      <c r="F14" s="72" t="s">
        <v>516</v>
      </c>
      <c r="G14" s="62">
        <v>12.3443</v>
      </c>
      <c r="H14" s="63" t="s">
        <v>114</v>
      </c>
      <c r="I14" s="111">
        <v>43466</v>
      </c>
      <c r="J14" s="111">
        <v>43800</v>
      </c>
      <c r="K14" s="112" t="s">
        <v>517</v>
      </c>
      <c r="L14" s="70" t="s">
        <v>528</v>
      </c>
    </row>
    <row r="15" s="34" customFormat="1" ht="36" customHeight="1" spans="1:12">
      <c r="A15" s="27">
        <v>5</v>
      </c>
      <c r="B15" s="69" t="s">
        <v>529</v>
      </c>
      <c r="C15" s="27" t="s">
        <v>514</v>
      </c>
      <c r="D15" s="59" t="s">
        <v>37</v>
      </c>
      <c r="E15" s="70" t="s">
        <v>530</v>
      </c>
      <c r="F15" s="72" t="s">
        <v>516</v>
      </c>
      <c r="G15" s="62">
        <v>3.2807</v>
      </c>
      <c r="H15" s="63" t="s">
        <v>114</v>
      </c>
      <c r="I15" s="111">
        <v>43466</v>
      </c>
      <c r="J15" s="111">
        <v>43800</v>
      </c>
      <c r="K15" s="112" t="s">
        <v>517</v>
      </c>
      <c r="L15" s="70" t="s">
        <v>530</v>
      </c>
    </row>
    <row r="16" s="34" customFormat="1" ht="36" customHeight="1" spans="1:12">
      <c r="A16" s="27">
        <v>6</v>
      </c>
      <c r="B16" s="69" t="s">
        <v>531</v>
      </c>
      <c r="C16" s="27" t="s">
        <v>514</v>
      </c>
      <c r="D16" s="59" t="s">
        <v>37</v>
      </c>
      <c r="E16" s="70" t="s">
        <v>532</v>
      </c>
      <c r="F16" s="72" t="s">
        <v>516</v>
      </c>
      <c r="G16" s="62">
        <v>26.8218</v>
      </c>
      <c r="H16" s="63" t="s">
        <v>114</v>
      </c>
      <c r="I16" s="111">
        <v>43466</v>
      </c>
      <c r="J16" s="111">
        <v>43800</v>
      </c>
      <c r="K16" s="112" t="s">
        <v>517</v>
      </c>
      <c r="L16" s="70" t="s">
        <v>532</v>
      </c>
    </row>
    <row r="17" s="34" customFormat="1" ht="36" customHeight="1" spans="1:12">
      <c r="A17" s="27">
        <v>7</v>
      </c>
      <c r="B17" s="69" t="s">
        <v>533</v>
      </c>
      <c r="C17" s="27" t="s">
        <v>514</v>
      </c>
      <c r="D17" s="59" t="s">
        <v>37</v>
      </c>
      <c r="E17" s="70" t="s">
        <v>534</v>
      </c>
      <c r="F17" s="72" t="s">
        <v>516</v>
      </c>
      <c r="G17" s="62">
        <v>48.7246</v>
      </c>
      <c r="H17" s="63" t="s">
        <v>114</v>
      </c>
      <c r="I17" s="111">
        <v>43466</v>
      </c>
      <c r="J17" s="111">
        <v>43800</v>
      </c>
      <c r="K17" s="112" t="s">
        <v>517</v>
      </c>
      <c r="L17" s="70" t="s">
        <v>535</v>
      </c>
    </row>
    <row r="18" s="34" customFormat="1" ht="36" customHeight="1" spans="1:12">
      <c r="A18" s="27">
        <v>8</v>
      </c>
      <c r="B18" s="69" t="s">
        <v>536</v>
      </c>
      <c r="C18" s="27" t="s">
        <v>514</v>
      </c>
      <c r="D18" s="59" t="s">
        <v>37</v>
      </c>
      <c r="E18" s="70" t="s">
        <v>537</v>
      </c>
      <c r="F18" s="72" t="s">
        <v>516</v>
      </c>
      <c r="G18" s="62">
        <v>22.7447</v>
      </c>
      <c r="H18" s="63" t="s">
        <v>114</v>
      </c>
      <c r="I18" s="111">
        <v>43466</v>
      </c>
      <c r="J18" s="111">
        <v>43800</v>
      </c>
      <c r="K18" s="112" t="s">
        <v>517</v>
      </c>
      <c r="L18" s="70" t="s">
        <v>79</v>
      </c>
    </row>
    <row r="19" s="34" customFormat="1" ht="36" customHeight="1" spans="1:12">
      <c r="A19" s="27">
        <v>9</v>
      </c>
      <c r="B19" s="69" t="s">
        <v>538</v>
      </c>
      <c r="C19" s="27" t="s">
        <v>514</v>
      </c>
      <c r="D19" s="59" t="s">
        <v>37</v>
      </c>
      <c r="E19" s="70" t="s">
        <v>539</v>
      </c>
      <c r="F19" s="72" t="s">
        <v>516</v>
      </c>
      <c r="G19" s="62">
        <v>10.763</v>
      </c>
      <c r="H19" s="63" t="s">
        <v>114</v>
      </c>
      <c r="I19" s="111">
        <v>43466</v>
      </c>
      <c r="J19" s="111">
        <v>43800</v>
      </c>
      <c r="K19" s="112" t="s">
        <v>517</v>
      </c>
      <c r="L19" s="70" t="s">
        <v>539</v>
      </c>
    </row>
    <row r="20" s="34" customFormat="1" ht="36" customHeight="1" spans="1:12">
      <c r="A20" s="27">
        <v>10</v>
      </c>
      <c r="B20" s="73" t="s">
        <v>540</v>
      </c>
      <c r="C20" s="27" t="s">
        <v>514</v>
      </c>
      <c r="D20" s="59" t="s">
        <v>37</v>
      </c>
      <c r="E20" s="74" t="s">
        <v>541</v>
      </c>
      <c r="F20" s="75" t="s">
        <v>542</v>
      </c>
      <c r="G20" s="76">
        <v>15.4702</v>
      </c>
      <c r="H20" s="63" t="s">
        <v>114</v>
      </c>
      <c r="I20" s="111">
        <v>43468</v>
      </c>
      <c r="J20" s="111">
        <v>43802</v>
      </c>
      <c r="K20" s="27" t="s">
        <v>543</v>
      </c>
      <c r="L20" s="74" t="s">
        <v>541</v>
      </c>
    </row>
    <row r="21" s="34" customFormat="1" ht="36" customHeight="1" spans="1:12">
      <c r="A21" s="27">
        <v>11</v>
      </c>
      <c r="B21" s="73" t="s">
        <v>544</v>
      </c>
      <c r="C21" s="27" t="s">
        <v>514</v>
      </c>
      <c r="D21" s="59" t="s">
        <v>37</v>
      </c>
      <c r="E21" s="74" t="s">
        <v>122</v>
      </c>
      <c r="F21" s="75" t="s">
        <v>545</v>
      </c>
      <c r="G21" s="76">
        <v>14.1707</v>
      </c>
      <c r="H21" s="63" t="s">
        <v>114</v>
      </c>
      <c r="I21" s="111">
        <v>43468</v>
      </c>
      <c r="J21" s="111">
        <v>43802</v>
      </c>
      <c r="K21" s="27" t="s">
        <v>543</v>
      </c>
      <c r="L21" s="74" t="s">
        <v>122</v>
      </c>
    </row>
    <row r="22" s="34" customFormat="1" ht="36" customHeight="1" spans="1:12">
      <c r="A22" s="27">
        <v>12</v>
      </c>
      <c r="B22" s="69" t="s">
        <v>546</v>
      </c>
      <c r="C22" s="27" t="s">
        <v>514</v>
      </c>
      <c r="D22" s="59" t="s">
        <v>37</v>
      </c>
      <c r="E22" s="70" t="s">
        <v>547</v>
      </c>
      <c r="F22" s="72" t="s">
        <v>516</v>
      </c>
      <c r="G22" s="62">
        <v>1.6148</v>
      </c>
      <c r="H22" s="63" t="s">
        <v>114</v>
      </c>
      <c r="I22" s="111">
        <v>43466</v>
      </c>
      <c r="J22" s="111">
        <v>43800</v>
      </c>
      <c r="K22" s="112" t="s">
        <v>517</v>
      </c>
      <c r="L22" s="70" t="s">
        <v>547</v>
      </c>
    </row>
    <row r="23" s="33" customFormat="1" ht="27" customHeight="1" spans="1:12">
      <c r="A23" s="55">
        <v>3</v>
      </c>
      <c r="B23" s="77" t="s">
        <v>176</v>
      </c>
      <c r="C23" s="55" t="s">
        <v>22</v>
      </c>
      <c r="D23" s="65"/>
      <c r="E23" s="78"/>
      <c r="F23" s="79"/>
      <c r="G23" s="68">
        <f>SUM(G24:G25)</f>
        <v>15.0834</v>
      </c>
      <c r="H23" s="10"/>
      <c r="I23" s="110"/>
      <c r="J23" s="110"/>
      <c r="K23" s="56"/>
      <c r="L23" s="78" t="s">
        <v>176</v>
      </c>
    </row>
    <row r="24" s="34" customFormat="1" ht="35" customHeight="1" spans="1:12">
      <c r="A24" s="27">
        <v>1</v>
      </c>
      <c r="B24" s="60" t="s">
        <v>548</v>
      </c>
      <c r="C24" s="27" t="s">
        <v>514</v>
      </c>
      <c r="D24" s="59" t="s">
        <v>37</v>
      </c>
      <c r="E24" s="60" t="s">
        <v>549</v>
      </c>
      <c r="F24" s="61" t="s">
        <v>516</v>
      </c>
      <c r="G24" s="62">
        <v>6.164</v>
      </c>
      <c r="H24" s="63" t="s">
        <v>114</v>
      </c>
      <c r="I24" s="111">
        <v>43466</v>
      </c>
      <c r="J24" s="111">
        <v>43800</v>
      </c>
      <c r="K24" s="112" t="s">
        <v>517</v>
      </c>
      <c r="L24" s="113" t="s">
        <v>549</v>
      </c>
    </row>
    <row r="25" s="34" customFormat="1" ht="35" customHeight="1" spans="1:12">
      <c r="A25" s="27">
        <v>2</v>
      </c>
      <c r="B25" s="60" t="s">
        <v>550</v>
      </c>
      <c r="C25" s="27" t="s">
        <v>514</v>
      </c>
      <c r="D25" s="59" t="s">
        <v>37</v>
      </c>
      <c r="E25" s="60" t="s">
        <v>551</v>
      </c>
      <c r="F25" s="61" t="s">
        <v>516</v>
      </c>
      <c r="G25" s="62">
        <v>8.9194</v>
      </c>
      <c r="H25" s="63" t="s">
        <v>114</v>
      </c>
      <c r="I25" s="111">
        <v>43466</v>
      </c>
      <c r="J25" s="111">
        <v>43800</v>
      </c>
      <c r="K25" s="112" t="s">
        <v>517</v>
      </c>
      <c r="L25" s="113" t="s">
        <v>552</v>
      </c>
    </row>
    <row r="26" s="33" customFormat="1" ht="27" customHeight="1" spans="1:12">
      <c r="A26" s="55">
        <v>4</v>
      </c>
      <c r="B26" s="64" t="s">
        <v>35</v>
      </c>
      <c r="C26" s="55" t="s">
        <v>22</v>
      </c>
      <c r="D26" s="65"/>
      <c r="E26" s="66"/>
      <c r="F26" s="67"/>
      <c r="G26" s="68">
        <f>SUM(G27:G31)</f>
        <v>430.3569</v>
      </c>
      <c r="H26" s="10"/>
      <c r="I26" s="110"/>
      <c r="J26" s="110"/>
      <c r="K26" s="56"/>
      <c r="L26" s="114" t="s">
        <v>35</v>
      </c>
    </row>
    <row r="27" s="34" customFormat="1" ht="33" customHeight="1" spans="1:12">
      <c r="A27" s="27">
        <v>1</v>
      </c>
      <c r="B27" s="80" t="s">
        <v>553</v>
      </c>
      <c r="C27" s="27" t="s">
        <v>514</v>
      </c>
      <c r="D27" s="59" t="s">
        <v>37</v>
      </c>
      <c r="E27" s="81" t="s">
        <v>554</v>
      </c>
      <c r="F27" s="82" t="s">
        <v>555</v>
      </c>
      <c r="G27" s="83">
        <v>16.2341</v>
      </c>
      <c r="H27" s="63" t="s">
        <v>114</v>
      </c>
      <c r="I27" s="111">
        <v>43468</v>
      </c>
      <c r="J27" s="111">
        <v>43802</v>
      </c>
      <c r="K27" s="112" t="s">
        <v>556</v>
      </c>
      <c r="L27" s="81" t="s">
        <v>557</v>
      </c>
    </row>
    <row r="28" s="34" customFormat="1" ht="33" customHeight="1" spans="1:12">
      <c r="A28" s="27">
        <v>2</v>
      </c>
      <c r="B28" s="80" t="s">
        <v>558</v>
      </c>
      <c r="C28" s="27" t="s">
        <v>514</v>
      </c>
      <c r="D28" s="59" t="s">
        <v>37</v>
      </c>
      <c r="E28" s="81" t="s">
        <v>559</v>
      </c>
      <c r="F28" s="82" t="s">
        <v>555</v>
      </c>
      <c r="G28" s="83">
        <v>19.5732</v>
      </c>
      <c r="H28" s="63" t="s">
        <v>114</v>
      </c>
      <c r="I28" s="111">
        <v>43468</v>
      </c>
      <c r="J28" s="111">
        <v>43802</v>
      </c>
      <c r="K28" s="112" t="s">
        <v>556</v>
      </c>
      <c r="L28" s="81" t="s">
        <v>560</v>
      </c>
    </row>
    <row r="29" s="34" customFormat="1" ht="33" customHeight="1" spans="1:12">
      <c r="A29" s="27">
        <v>3</v>
      </c>
      <c r="B29" s="80" t="s">
        <v>561</v>
      </c>
      <c r="C29" s="27" t="s">
        <v>514</v>
      </c>
      <c r="D29" s="59" t="s">
        <v>37</v>
      </c>
      <c r="E29" s="81" t="s">
        <v>91</v>
      </c>
      <c r="F29" s="82" t="s">
        <v>555</v>
      </c>
      <c r="G29" s="83">
        <v>132.8079</v>
      </c>
      <c r="H29" s="63" t="s">
        <v>114</v>
      </c>
      <c r="I29" s="111">
        <v>43468</v>
      </c>
      <c r="J29" s="111">
        <v>43802</v>
      </c>
      <c r="K29" s="112" t="s">
        <v>556</v>
      </c>
      <c r="L29" s="81" t="s">
        <v>91</v>
      </c>
    </row>
    <row r="30" s="34" customFormat="1" ht="33" customHeight="1" spans="1:12">
      <c r="A30" s="27">
        <v>4</v>
      </c>
      <c r="B30" s="84" t="s">
        <v>562</v>
      </c>
      <c r="C30" s="27" t="s">
        <v>514</v>
      </c>
      <c r="D30" s="59" t="s">
        <v>37</v>
      </c>
      <c r="E30" s="85" t="s">
        <v>563</v>
      </c>
      <c r="F30" s="86" t="s">
        <v>564</v>
      </c>
      <c r="G30" s="87">
        <v>124.6388</v>
      </c>
      <c r="H30" s="63" t="s">
        <v>114</v>
      </c>
      <c r="I30" s="111">
        <v>43469</v>
      </c>
      <c r="J30" s="111">
        <v>43803</v>
      </c>
      <c r="K30" s="112" t="s">
        <v>556</v>
      </c>
      <c r="L30" s="85" t="s">
        <v>563</v>
      </c>
    </row>
    <row r="31" s="34" customFormat="1" ht="44" customHeight="1" spans="1:12">
      <c r="A31" s="27">
        <v>5</v>
      </c>
      <c r="B31" s="88" t="s">
        <v>565</v>
      </c>
      <c r="C31" s="27" t="s">
        <v>514</v>
      </c>
      <c r="D31" s="59" t="s">
        <v>37</v>
      </c>
      <c r="E31" s="85" t="s">
        <v>566</v>
      </c>
      <c r="F31" s="86" t="s">
        <v>567</v>
      </c>
      <c r="G31" s="87">
        <v>137.1029</v>
      </c>
      <c r="H31" s="63" t="s">
        <v>114</v>
      </c>
      <c r="I31" s="111">
        <v>43469</v>
      </c>
      <c r="J31" s="111">
        <v>43803</v>
      </c>
      <c r="K31" s="112" t="s">
        <v>556</v>
      </c>
      <c r="L31" s="85" t="s">
        <v>566</v>
      </c>
    </row>
    <row r="32" s="33" customFormat="1" ht="57" customHeight="1" spans="1:12">
      <c r="A32" s="49" t="s">
        <v>83</v>
      </c>
      <c r="B32" s="89" t="s">
        <v>190</v>
      </c>
      <c r="C32" s="49" t="s">
        <v>22</v>
      </c>
      <c r="D32" s="90"/>
      <c r="E32" s="91"/>
      <c r="F32" s="92"/>
      <c r="G32" s="93">
        <f>G33+G37+G40+G45+G49+G51+G53</f>
        <v>1137.21198</v>
      </c>
      <c r="H32" s="94"/>
      <c r="I32" s="109"/>
      <c r="J32" s="109"/>
      <c r="K32" s="51"/>
      <c r="L32" s="115"/>
    </row>
    <row r="33" s="35" customFormat="1" ht="20" customHeight="1" spans="1:12">
      <c r="A33" s="49" t="s">
        <v>20</v>
      </c>
      <c r="B33" s="95" t="s">
        <v>176</v>
      </c>
      <c r="C33" s="49" t="s">
        <v>22</v>
      </c>
      <c r="D33" s="90">
        <v>4</v>
      </c>
      <c r="E33" s="91"/>
      <c r="F33" s="92"/>
      <c r="G33" s="90">
        <f>G34+G35+G36</f>
        <v>316.36752</v>
      </c>
      <c r="H33" s="30"/>
      <c r="I33" s="116"/>
      <c r="J33" s="116"/>
      <c r="K33" s="49"/>
      <c r="L33" s="49"/>
    </row>
    <row r="34" s="35" customFormat="1" ht="42" customHeight="1" spans="1:12">
      <c r="A34" s="21">
        <v>1</v>
      </c>
      <c r="B34" s="30" t="s">
        <v>568</v>
      </c>
      <c r="C34" s="30" t="s">
        <v>514</v>
      </c>
      <c r="D34" s="30" t="s">
        <v>37</v>
      </c>
      <c r="E34" s="30" t="s">
        <v>198</v>
      </c>
      <c r="F34" s="30" t="s">
        <v>569</v>
      </c>
      <c r="G34" s="96">
        <v>67.04706</v>
      </c>
      <c r="H34" s="30" t="s">
        <v>114</v>
      </c>
      <c r="I34" s="30">
        <v>2020.6</v>
      </c>
      <c r="J34" s="117">
        <v>2020.1</v>
      </c>
      <c r="K34" s="30" t="s">
        <v>570</v>
      </c>
      <c r="L34" s="30" t="s">
        <v>198</v>
      </c>
    </row>
    <row r="35" s="35" customFormat="1" ht="33" customHeight="1" spans="1:12">
      <c r="A35" s="21">
        <v>2</v>
      </c>
      <c r="B35" s="30" t="s">
        <v>571</v>
      </c>
      <c r="C35" s="30" t="s">
        <v>514</v>
      </c>
      <c r="D35" s="30" t="s">
        <v>32</v>
      </c>
      <c r="E35" s="30" t="s">
        <v>549</v>
      </c>
      <c r="F35" s="30" t="s">
        <v>572</v>
      </c>
      <c r="G35" s="96">
        <v>174.2673</v>
      </c>
      <c r="H35" s="30" t="s">
        <v>28</v>
      </c>
      <c r="I35" s="30">
        <v>2020.6</v>
      </c>
      <c r="J35" s="117">
        <v>2020.1</v>
      </c>
      <c r="K35" s="30" t="s">
        <v>570</v>
      </c>
      <c r="L35" s="30" t="s">
        <v>549</v>
      </c>
    </row>
    <row r="36" s="35" customFormat="1" ht="39" customHeight="1" spans="1:12">
      <c r="A36" s="21">
        <v>3</v>
      </c>
      <c r="B36" s="30" t="s">
        <v>573</v>
      </c>
      <c r="C36" s="30" t="s">
        <v>514</v>
      </c>
      <c r="D36" s="30" t="s">
        <v>32</v>
      </c>
      <c r="E36" s="30" t="s">
        <v>574</v>
      </c>
      <c r="F36" s="30" t="s">
        <v>575</v>
      </c>
      <c r="G36" s="96">
        <v>75.05316</v>
      </c>
      <c r="H36" s="30" t="s">
        <v>28</v>
      </c>
      <c r="I36" s="30">
        <v>2020.6</v>
      </c>
      <c r="J36" s="117">
        <v>2020.1</v>
      </c>
      <c r="K36" s="30" t="s">
        <v>570</v>
      </c>
      <c r="L36" s="30" t="s">
        <v>574</v>
      </c>
    </row>
    <row r="37" s="35" customFormat="1" ht="33" customHeight="1" spans="1:12">
      <c r="A37" s="49" t="s">
        <v>83</v>
      </c>
      <c r="B37" s="95" t="s">
        <v>168</v>
      </c>
      <c r="C37" s="95" t="s">
        <v>22</v>
      </c>
      <c r="D37" s="90">
        <v>2</v>
      </c>
      <c r="E37" s="95"/>
      <c r="F37" s="49"/>
      <c r="G37" s="49">
        <v>171.41892</v>
      </c>
      <c r="H37" s="30"/>
      <c r="I37" s="49"/>
      <c r="J37" s="90"/>
      <c r="K37" s="95"/>
      <c r="L37" s="49"/>
    </row>
    <row r="38" s="35" customFormat="1" ht="33" customHeight="1" spans="1:12">
      <c r="A38" s="21">
        <v>1</v>
      </c>
      <c r="B38" s="30" t="s">
        <v>576</v>
      </c>
      <c r="C38" s="30" t="s">
        <v>514</v>
      </c>
      <c r="D38" s="30" t="s">
        <v>32</v>
      </c>
      <c r="E38" s="30" t="s">
        <v>577</v>
      </c>
      <c r="F38" s="30" t="s">
        <v>578</v>
      </c>
      <c r="G38" s="96">
        <v>102.7404</v>
      </c>
      <c r="H38" s="30" t="s">
        <v>114</v>
      </c>
      <c r="I38" s="30">
        <v>2020.6</v>
      </c>
      <c r="J38" s="117">
        <v>2020.1</v>
      </c>
      <c r="K38" s="30" t="s">
        <v>570</v>
      </c>
      <c r="L38" s="30" t="s">
        <v>579</v>
      </c>
    </row>
    <row r="39" s="35" customFormat="1" ht="63" customHeight="1" spans="1:12">
      <c r="A39" s="21">
        <v>2</v>
      </c>
      <c r="B39" s="30" t="s">
        <v>580</v>
      </c>
      <c r="C39" s="30" t="s">
        <v>514</v>
      </c>
      <c r="D39" s="30" t="s">
        <v>32</v>
      </c>
      <c r="E39" s="30" t="s">
        <v>72</v>
      </c>
      <c r="F39" s="30" t="s">
        <v>581</v>
      </c>
      <c r="G39" s="96">
        <v>68.67852</v>
      </c>
      <c r="H39" s="30" t="s">
        <v>28</v>
      </c>
      <c r="I39" s="30">
        <v>2020.6</v>
      </c>
      <c r="J39" s="117">
        <v>2020.1</v>
      </c>
      <c r="K39" s="30" t="s">
        <v>570</v>
      </c>
      <c r="L39" s="30" t="s">
        <v>72</v>
      </c>
    </row>
    <row r="40" s="35" customFormat="1" ht="20" customHeight="1" spans="1:12">
      <c r="A40" s="95" t="s">
        <v>100</v>
      </c>
      <c r="B40" s="97" t="s">
        <v>120</v>
      </c>
      <c r="C40" s="95" t="s">
        <v>22</v>
      </c>
      <c r="D40" s="95">
        <v>4</v>
      </c>
      <c r="E40" s="49"/>
      <c r="F40" s="95"/>
      <c r="G40" s="95">
        <v>194.32314</v>
      </c>
      <c r="H40" s="30"/>
      <c r="I40" s="49"/>
      <c r="J40" s="95"/>
      <c r="K40" s="49"/>
      <c r="L40" s="95"/>
    </row>
    <row r="41" s="35" customFormat="1" ht="33" customHeight="1" spans="1:12">
      <c r="A41" s="21">
        <v>1</v>
      </c>
      <c r="B41" s="30" t="s">
        <v>582</v>
      </c>
      <c r="C41" s="30" t="s">
        <v>514</v>
      </c>
      <c r="D41" s="30" t="s">
        <v>32</v>
      </c>
      <c r="E41" s="30" t="s">
        <v>532</v>
      </c>
      <c r="F41" s="30" t="s">
        <v>583</v>
      </c>
      <c r="G41" s="96">
        <v>19.64364</v>
      </c>
      <c r="H41" s="30" t="s">
        <v>114</v>
      </c>
      <c r="I41" s="30">
        <v>2020.6</v>
      </c>
      <c r="J41" s="117">
        <v>2020.1</v>
      </c>
      <c r="K41" s="30" t="s">
        <v>570</v>
      </c>
      <c r="L41" s="30" t="s">
        <v>532</v>
      </c>
    </row>
    <row r="42" s="35" customFormat="1" ht="33" customHeight="1" spans="1:12">
      <c r="A42" s="21">
        <v>2</v>
      </c>
      <c r="B42" s="30" t="s">
        <v>546</v>
      </c>
      <c r="C42" s="30" t="s">
        <v>514</v>
      </c>
      <c r="D42" s="30" t="s">
        <v>32</v>
      </c>
      <c r="E42" s="30" t="s">
        <v>547</v>
      </c>
      <c r="F42" s="30" t="s">
        <v>584</v>
      </c>
      <c r="G42" s="96">
        <v>18.62682</v>
      </c>
      <c r="H42" s="30" t="s">
        <v>114</v>
      </c>
      <c r="I42" s="30">
        <v>2020.6</v>
      </c>
      <c r="J42" s="117">
        <v>2020.1</v>
      </c>
      <c r="K42" s="30" t="s">
        <v>570</v>
      </c>
      <c r="L42" s="30" t="s">
        <v>547</v>
      </c>
    </row>
    <row r="43" s="35" customFormat="1" ht="45" customHeight="1" spans="1:12">
      <c r="A43" s="21">
        <v>3</v>
      </c>
      <c r="B43" s="30" t="s">
        <v>585</v>
      </c>
      <c r="C43" s="30" t="s">
        <v>514</v>
      </c>
      <c r="D43" s="30" t="s">
        <v>32</v>
      </c>
      <c r="E43" s="30" t="s">
        <v>79</v>
      </c>
      <c r="F43" s="30" t="s">
        <v>586</v>
      </c>
      <c r="G43" s="96">
        <v>102.55752</v>
      </c>
      <c r="H43" s="30" t="s">
        <v>28</v>
      </c>
      <c r="I43" s="30">
        <v>2020.6</v>
      </c>
      <c r="J43" s="117">
        <v>2020.1</v>
      </c>
      <c r="K43" s="30" t="s">
        <v>570</v>
      </c>
      <c r="L43" s="30" t="s">
        <v>79</v>
      </c>
    </row>
    <row r="44" s="35" customFormat="1" ht="45" customHeight="1" spans="1:12">
      <c r="A44" s="21">
        <v>4</v>
      </c>
      <c r="B44" s="30" t="s">
        <v>587</v>
      </c>
      <c r="C44" s="30" t="s">
        <v>514</v>
      </c>
      <c r="D44" s="30" t="s">
        <v>37</v>
      </c>
      <c r="E44" s="30" t="s">
        <v>588</v>
      </c>
      <c r="F44" s="30" t="s">
        <v>589</v>
      </c>
      <c r="G44" s="96">
        <v>53.49516</v>
      </c>
      <c r="H44" s="30" t="s">
        <v>28</v>
      </c>
      <c r="I44" s="30">
        <v>2020.6</v>
      </c>
      <c r="J44" s="117">
        <v>2020.1</v>
      </c>
      <c r="K44" s="30" t="s">
        <v>570</v>
      </c>
      <c r="L44" s="30" t="s">
        <v>588</v>
      </c>
    </row>
    <row r="45" s="35" customFormat="1" ht="20" customHeight="1" spans="1:12">
      <c r="A45" s="95" t="s">
        <v>108</v>
      </c>
      <c r="B45" s="95" t="s">
        <v>158</v>
      </c>
      <c r="C45" s="95" t="s">
        <v>22</v>
      </c>
      <c r="D45" s="95">
        <v>1</v>
      </c>
      <c r="E45" s="30"/>
      <c r="F45" s="98"/>
      <c r="G45" s="95">
        <v>235.95648</v>
      </c>
      <c r="H45" s="30"/>
      <c r="I45" s="30"/>
      <c r="J45" s="117"/>
      <c r="K45" s="30"/>
      <c r="L45" s="30"/>
    </row>
    <row r="46" s="36" customFormat="1" ht="33" customHeight="1" spans="1:12">
      <c r="A46" s="21">
        <v>1</v>
      </c>
      <c r="B46" s="99" t="s">
        <v>590</v>
      </c>
      <c r="C46" s="30" t="s">
        <v>514</v>
      </c>
      <c r="D46" s="100" t="s">
        <v>37</v>
      </c>
      <c r="E46" s="99" t="s">
        <v>591</v>
      </c>
      <c r="F46" s="30" t="s">
        <v>592</v>
      </c>
      <c r="G46" s="30">
        <v>126.8847</v>
      </c>
      <c r="H46" s="30" t="s">
        <v>114</v>
      </c>
      <c r="I46" s="30">
        <v>2020.6</v>
      </c>
      <c r="J46" s="117">
        <v>2020.1</v>
      </c>
      <c r="K46" s="30" t="s">
        <v>570</v>
      </c>
      <c r="L46" s="30" t="s">
        <v>591</v>
      </c>
    </row>
    <row r="47" s="36" customFormat="1" ht="33" customHeight="1" spans="1:12">
      <c r="A47" s="21">
        <v>2</v>
      </c>
      <c r="B47" s="99" t="s">
        <v>593</v>
      </c>
      <c r="C47" s="30" t="s">
        <v>514</v>
      </c>
      <c r="D47" s="100" t="s">
        <v>37</v>
      </c>
      <c r="E47" s="99" t="s">
        <v>594</v>
      </c>
      <c r="F47" s="30" t="s">
        <v>595</v>
      </c>
      <c r="G47" s="30">
        <v>58.5255</v>
      </c>
      <c r="H47" s="30" t="s">
        <v>114</v>
      </c>
      <c r="I47" s="30">
        <v>2020.6</v>
      </c>
      <c r="J47" s="117">
        <v>2020.1</v>
      </c>
      <c r="K47" s="30" t="s">
        <v>570</v>
      </c>
      <c r="L47" s="30" t="s">
        <v>594</v>
      </c>
    </row>
    <row r="48" s="36" customFormat="1" ht="33" customHeight="1" spans="1:12">
      <c r="A48" s="21">
        <v>3</v>
      </c>
      <c r="B48" s="99" t="s">
        <v>596</v>
      </c>
      <c r="C48" s="30" t="s">
        <v>514</v>
      </c>
      <c r="D48" s="100" t="s">
        <v>37</v>
      </c>
      <c r="E48" s="99" t="s">
        <v>276</v>
      </c>
      <c r="F48" s="30" t="s">
        <v>597</v>
      </c>
      <c r="G48" s="30">
        <v>50.54628</v>
      </c>
      <c r="H48" s="30" t="s">
        <v>28</v>
      </c>
      <c r="I48" s="30">
        <v>2020.6</v>
      </c>
      <c r="J48" s="117">
        <v>2020.1</v>
      </c>
      <c r="K48" s="30" t="s">
        <v>570</v>
      </c>
      <c r="L48" s="30" t="s">
        <v>276</v>
      </c>
    </row>
    <row r="49" s="35" customFormat="1" ht="20" customHeight="1" spans="1:12">
      <c r="A49" s="95" t="s">
        <v>125</v>
      </c>
      <c r="B49" s="95" t="s">
        <v>107</v>
      </c>
      <c r="C49" s="95" t="s">
        <v>22</v>
      </c>
      <c r="D49" s="95">
        <v>1</v>
      </c>
      <c r="E49" s="30"/>
      <c r="F49" s="30"/>
      <c r="G49" s="95">
        <v>77.53044</v>
      </c>
      <c r="H49" s="30"/>
      <c r="I49" s="30"/>
      <c r="J49" s="30"/>
      <c r="K49" s="30"/>
      <c r="L49" s="30"/>
    </row>
    <row r="50" s="35" customFormat="1" ht="92" customHeight="1" spans="1:12">
      <c r="A50" s="101">
        <v>1</v>
      </c>
      <c r="B50" s="30" t="s">
        <v>598</v>
      </c>
      <c r="C50" s="30" t="s">
        <v>514</v>
      </c>
      <c r="D50" s="30" t="s">
        <v>32</v>
      </c>
      <c r="E50" s="30" t="s">
        <v>599</v>
      </c>
      <c r="F50" s="30" t="s">
        <v>600</v>
      </c>
      <c r="G50" s="96">
        <v>77.53044</v>
      </c>
      <c r="H50" s="30" t="s">
        <v>114</v>
      </c>
      <c r="I50" s="30">
        <v>2020.6</v>
      </c>
      <c r="J50" s="117">
        <v>2020.1</v>
      </c>
      <c r="K50" s="30" t="s">
        <v>570</v>
      </c>
      <c r="L50" s="30" t="s">
        <v>601</v>
      </c>
    </row>
    <row r="51" s="35" customFormat="1" ht="20" customHeight="1" spans="1:12">
      <c r="A51" s="95" t="s">
        <v>127</v>
      </c>
      <c r="B51" s="95" t="s">
        <v>89</v>
      </c>
      <c r="C51" s="95" t="s">
        <v>22</v>
      </c>
      <c r="D51" s="95">
        <v>1</v>
      </c>
      <c r="E51" s="102"/>
      <c r="F51" s="103"/>
      <c r="G51" s="95">
        <v>125.6043</v>
      </c>
      <c r="H51" s="30"/>
      <c r="I51" s="102"/>
      <c r="J51" s="102"/>
      <c r="K51" s="102"/>
      <c r="L51" s="102"/>
    </row>
    <row r="52" s="35" customFormat="1" ht="90" customHeight="1" spans="1:12">
      <c r="A52" s="21">
        <v>1</v>
      </c>
      <c r="B52" s="30" t="s">
        <v>602</v>
      </c>
      <c r="C52" s="30" t="s">
        <v>514</v>
      </c>
      <c r="D52" s="30" t="s">
        <v>32</v>
      </c>
      <c r="E52" s="30" t="s">
        <v>603</v>
      </c>
      <c r="F52" s="30" t="s">
        <v>604</v>
      </c>
      <c r="G52" s="96">
        <v>125.6043</v>
      </c>
      <c r="H52" s="30" t="s">
        <v>114</v>
      </c>
      <c r="I52" s="30">
        <v>2020.6</v>
      </c>
      <c r="J52" s="117">
        <v>2020.1</v>
      </c>
      <c r="K52" s="30" t="s">
        <v>570</v>
      </c>
      <c r="L52" s="30" t="s">
        <v>603</v>
      </c>
    </row>
    <row r="53" s="35" customFormat="1" ht="20" customHeight="1" spans="1:12">
      <c r="A53" s="95" t="s">
        <v>605</v>
      </c>
      <c r="B53" s="95" t="s">
        <v>163</v>
      </c>
      <c r="C53" s="95" t="s">
        <v>22</v>
      </c>
      <c r="D53" s="95">
        <v>1</v>
      </c>
      <c r="E53" s="104"/>
      <c r="F53" s="105"/>
      <c r="G53" s="95">
        <v>16.01118</v>
      </c>
      <c r="H53" s="30"/>
      <c r="I53" s="104"/>
      <c r="J53" s="104"/>
      <c r="K53" s="104"/>
      <c r="L53" s="104"/>
    </row>
    <row r="54" s="35" customFormat="1" ht="53" customHeight="1" spans="1:12">
      <c r="A54" s="21">
        <v>1</v>
      </c>
      <c r="B54" s="30" t="s">
        <v>606</v>
      </c>
      <c r="C54" s="30" t="s">
        <v>514</v>
      </c>
      <c r="D54" s="30" t="s">
        <v>32</v>
      </c>
      <c r="E54" s="30" t="s">
        <v>607</v>
      </c>
      <c r="F54" s="30" t="s">
        <v>608</v>
      </c>
      <c r="G54" s="96">
        <v>16.01118</v>
      </c>
      <c r="H54" s="30" t="s">
        <v>114</v>
      </c>
      <c r="I54" s="30">
        <v>2020.4</v>
      </c>
      <c r="J54" s="30">
        <v>2020.12</v>
      </c>
      <c r="K54" s="30" t="s">
        <v>570</v>
      </c>
      <c r="L54" s="30" t="s">
        <v>607</v>
      </c>
    </row>
    <row r="55" spans="7:7">
      <c r="G55" s="106"/>
    </row>
    <row r="56" spans="7:7">
      <c r="G56" s="107"/>
    </row>
  </sheetData>
  <mergeCells count="14">
    <mergeCell ref="A1:L1"/>
    <mergeCell ref="A2:L2"/>
    <mergeCell ref="A3:L3"/>
    <mergeCell ref="I4:J4"/>
    <mergeCell ref="A4:A5"/>
    <mergeCell ref="B4:B5"/>
    <mergeCell ref="C4:C5"/>
    <mergeCell ref="D4:D5"/>
    <mergeCell ref="E4:E5"/>
    <mergeCell ref="F4:F5"/>
    <mergeCell ref="G4:G5"/>
    <mergeCell ref="H4:H5"/>
    <mergeCell ref="K4:K5"/>
    <mergeCell ref="L4:L5"/>
  </mergeCells>
  <pageMargins left="0.354166666666667" right="0.118055555555556" top="0.590277777777778" bottom="0.156944444444444" header="0.298611111111111" footer="0.298611111111111"/>
  <pageSetup paperSize="9" scale="90"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workbookViewId="0">
      <selection activeCell="A1" sqref="A1:L1"/>
    </sheetView>
  </sheetViews>
  <sheetFormatPr defaultColWidth="9" defaultRowHeight="14.25"/>
  <cols>
    <col min="1" max="1" width="7.25" style="2" customWidth="1"/>
    <col min="2" max="2" width="17" style="3" customWidth="1"/>
    <col min="3" max="3" width="10" style="3" customWidth="1"/>
    <col min="4" max="4" width="5.5" style="3" customWidth="1"/>
    <col min="5" max="5" width="12.8833333333333" style="3" customWidth="1"/>
    <col min="6" max="6" width="20.5916666666667" style="3" customWidth="1"/>
    <col min="7" max="8" width="13" style="3" customWidth="1"/>
    <col min="9" max="9" width="11.8833333333333" style="3" customWidth="1"/>
    <col min="10" max="10" width="9.63333333333333" style="3" customWidth="1"/>
    <col min="11" max="11" width="15.9083333333333" style="3" customWidth="1"/>
    <col min="12" max="12" width="10.1416666666667" style="3" customWidth="1"/>
    <col min="13" max="13" width="9" style="3"/>
    <col min="14" max="14" width="9.375" style="3"/>
    <col min="15" max="16384" width="9" style="3"/>
  </cols>
  <sheetData>
    <row r="1" spans="1:12">
      <c r="A1" s="4" t="s">
        <v>609</v>
      </c>
      <c r="B1" s="5"/>
      <c r="C1" s="5"/>
      <c r="D1" s="5"/>
      <c r="E1" s="5"/>
      <c r="F1" s="5"/>
      <c r="G1" s="5"/>
      <c r="H1" s="5"/>
      <c r="I1" s="5"/>
      <c r="J1" s="5"/>
      <c r="K1" s="5"/>
      <c r="L1" s="5"/>
    </row>
    <row r="2" ht="39.95" customHeight="1" spans="1:12">
      <c r="A2" s="6" t="s">
        <v>610</v>
      </c>
      <c r="B2" s="7"/>
      <c r="C2" s="7"/>
      <c r="D2" s="7"/>
      <c r="E2" s="7"/>
      <c r="F2" s="7"/>
      <c r="G2" s="7"/>
      <c r="H2" s="7"/>
      <c r="I2" s="7"/>
      <c r="J2" s="7"/>
      <c r="K2" s="7"/>
      <c r="L2" s="7"/>
    </row>
    <row r="3" ht="20.1" customHeight="1" spans="2:12">
      <c r="B3" s="8" t="s">
        <v>268</v>
      </c>
      <c r="C3" s="8"/>
      <c r="D3" s="8"/>
      <c r="E3" s="8"/>
      <c r="F3" s="8"/>
      <c r="G3" s="8"/>
      <c r="H3" s="8"/>
      <c r="I3" s="8"/>
      <c r="J3" s="8"/>
      <c r="K3" s="8"/>
      <c r="L3" s="8"/>
    </row>
    <row r="4" ht="20.1" customHeight="1" spans="1:12">
      <c r="A4" s="9" t="s">
        <v>3</v>
      </c>
      <c r="B4" s="9" t="s">
        <v>4</v>
      </c>
      <c r="C4" s="10" t="s">
        <v>5</v>
      </c>
      <c r="D4" s="10" t="s">
        <v>6</v>
      </c>
      <c r="E4" s="10" t="s">
        <v>7</v>
      </c>
      <c r="F4" s="10" t="s">
        <v>8</v>
      </c>
      <c r="G4" s="11" t="s">
        <v>9</v>
      </c>
      <c r="H4" s="12" t="s">
        <v>10</v>
      </c>
      <c r="I4" s="10" t="s">
        <v>11</v>
      </c>
      <c r="J4" s="10"/>
      <c r="K4" s="10" t="s">
        <v>12</v>
      </c>
      <c r="L4" s="10" t="s">
        <v>13</v>
      </c>
    </row>
    <row r="5" ht="20.1" customHeight="1" spans="1:12">
      <c r="A5" s="10"/>
      <c r="B5" s="13"/>
      <c r="C5" s="13"/>
      <c r="D5" s="10"/>
      <c r="E5" s="10"/>
      <c r="F5" s="13"/>
      <c r="G5" s="11"/>
      <c r="H5" s="14"/>
      <c r="I5" s="10" t="s">
        <v>14</v>
      </c>
      <c r="J5" s="10" t="s">
        <v>15</v>
      </c>
      <c r="K5" s="13"/>
      <c r="L5" s="10"/>
    </row>
    <row r="6" s="1" customFormat="1" ht="32.25" customHeight="1" spans="1:12">
      <c r="A6" s="9" t="s">
        <v>235</v>
      </c>
      <c r="B6" s="15" t="s">
        <v>236</v>
      </c>
      <c r="C6" s="9" t="s">
        <v>19</v>
      </c>
      <c r="D6" s="9"/>
      <c r="E6" s="9"/>
      <c r="F6" s="9"/>
      <c r="G6" s="9">
        <f>SUM(G7:G16)</f>
        <v>817.487832</v>
      </c>
      <c r="H6" s="9"/>
      <c r="I6" s="28"/>
      <c r="J6" s="28"/>
      <c r="K6" s="9"/>
      <c r="L6" s="9"/>
    </row>
    <row r="7" ht="40" customHeight="1" spans="1:12">
      <c r="A7" s="16">
        <v>1</v>
      </c>
      <c r="B7" s="17" t="s">
        <v>611</v>
      </c>
      <c r="C7" s="18" t="s">
        <v>24</v>
      </c>
      <c r="D7" s="16" t="s">
        <v>32</v>
      </c>
      <c r="E7" s="17" t="s">
        <v>612</v>
      </c>
      <c r="F7" s="17" t="s">
        <v>613</v>
      </c>
      <c r="G7" s="19">
        <v>3.93</v>
      </c>
      <c r="H7" s="20" t="s">
        <v>40</v>
      </c>
      <c r="I7" s="17">
        <v>2020.4</v>
      </c>
      <c r="J7" s="17">
        <v>2020.8</v>
      </c>
      <c r="K7" s="16" t="s">
        <v>614</v>
      </c>
      <c r="L7" s="17" t="s">
        <v>615</v>
      </c>
    </row>
    <row r="8" ht="40" customHeight="1" spans="1:12">
      <c r="A8" s="16">
        <v>2</v>
      </c>
      <c r="B8" s="17" t="s">
        <v>616</v>
      </c>
      <c r="C8" s="18" t="s">
        <v>24</v>
      </c>
      <c r="D8" s="16" t="s">
        <v>32</v>
      </c>
      <c r="E8" s="17" t="s">
        <v>481</v>
      </c>
      <c r="F8" s="17" t="s">
        <v>617</v>
      </c>
      <c r="G8" s="19">
        <v>4.371</v>
      </c>
      <c r="H8" s="20" t="s">
        <v>40</v>
      </c>
      <c r="I8" s="17">
        <v>2020.4</v>
      </c>
      <c r="J8" s="17">
        <v>2020.8</v>
      </c>
      <c r="K8" s="16" t="s">
        <v>614</v>
      </c>
      <c r="L8" s="17" t="s">
        <v>483</v>
      </c>
    </row>
    <row r="9" ht="40" customHeight="1" spans="1:12">
      <c r="A9" s="16">
        <v>3</v>
      </c>
      <c r="B9" s="17" t="s">
        <v>618</v>
      </c>
      <c r="C9" s="18" t="s">
        <v>24</v>
      </c>
      <c r="D9" s="16" t="s">
        <v>32</v>
      </c>
      <c r="E9" s="17" t="s">
        <v>619</v>
      </c>
      <c r="F9" s="17" t="s">
        <v>617</v>
      </c>
      <c r="G9" s="19">
        <v>4.371</v>
      </c>
      <c r="H9" s="20" t="s">
        <v>40</v>
      </c>
      <c r="I9" s="17">
        <v>2020.1</v>
      </c>
      <c r="J9" s="17">
        <v>2020.12</v>
      </c>
      <c r="K9" s="16" t="s">
        <v>614</v>
      </c>
      <c r="L9" s="17" t="s">
        <v>620</v>
      </c>
    </row>
    <row r="10" ht="40" customHeight="1" spans="1:12">
      <c r="A10" s="16">
        <v>4</v>
      </c>
      <c r="B10" s="17" t="s">
        <v>621</v>
      </c>
      <c r="C10" s="18" t="s">
        <v>24</v>
      </c>
      <c r="D10" s="16" t="s">
        <v>32</v>
      </c>
      <c r="E10" s="17" t="s">
        <v>622</v>
      </c>
      <c r="F10" s="17" t="s">
        <v>623</v>
      </c>
      <c r="G10" s="19">
        <v>28.502247</v>
      </c>
      <c r="H10" s="20" t="s">
        <v>114</v>
      </c>
      <c r="I10" s="17">
        <v>2020.4</v>
      </c>
      <c r="J10" s="17">
        <v>2020.6</v>
      </c>
      <c r="K10" s="16" t="s">
        <v>614</v>
      </c>
      <c r="L10" s="17" t="s">
        <v>624</v>
      </c>
    </row>
    <row r="11" ht="40" customHeight="1" spans="1:12">
      <c r="A11" s="16">
        <v>5</v>
      </c>
      <c r="B11" s="17" t="s">
        <v>625</v>
      </c>
      <c r="C11" s="18" t="s">
        <v>24</v>
      </c>
      <c r="D11" s="16" t="s">
        <v>32</v>
      </c>
      <c r="E11" s="17" t="s">
        <v>626</v>
      </c>
      <c r="F11" s="17" t="s">
        <v>627</v>
      </c>
      <c r="G11" s="19">
        <v>7.609585</v>
      </c>
      <c r="H11" s="20" t="s">
        <v>114</v>
      </c>
      <c r="I11" s="17">
        <v>2020.4</v>
      </c>
      <c r="J11" s="17">
        <v>2020.6</v>
      </c>
      <c r="K11" s="16" t="s">
        <v>614</v>
      </c>
      <c r="L11" s="17" t="s">
        <v>628</v>
      </c>
    </row>
    <row r="12" ht="42" customHeight="1" spans="1:12">
      <c r="A12" s="16">
        <v>6</v>
      </c>
      <c r="B12" s="18" t="s">
        <v>629</v>
      </c>
      <c r="C12" s="21" t="s">
        <v>630</v>
      </c>
      <c r="D12" s="22" t="s">
        <v>32</v>
      </c>
      <c r="E12" s="23" t="s">
        <v>56</v>
      </c>
      <c r="F12" s="24" t="s">
        <v>631</v>
      </c>
      <c r="G12" s="25">
        <v>350</v>
      </c>
      <c r="H12" s="20" t="s">
        <v>114</v>
      </c>
      <c r="I12" s="29">
        <v>2020.1</v>
      </c>
      <c r="J12" s="29">
        <v>2020.12</v>
      </c>
      <c r="K12" s="30" t="s">
        <v>632</v>
      </c>
      <c r="L12" s="31" t="s">
        <v>633</v>
      </c>
    </row>
    <row r="13" ht="36" spans="1:12">
      <c r="A13" s="16">
        <v>7</v>
      </c>
      <c r="B13" s="26" t="s">
        <v>634</v>
      </c>
      <c r="C13" s="21" t="s">
        <v>630</v>
      </c>
      <c r="D13" s="26" t="s">
        <v>32</v>
      </c>
      <c r="E13" s="26" t="s">
        <v>198</v>
      </c>
      <c r="F13" s="26" t="s">
        <v>635</v>
      </c>
      <c r="G13" s="27">
        <v>56.82</v>
      </c>
      <c r="H13" s="20" t="s">
        <v>114</v>
      </c>
      <c r="I13" s="16">
        <v>2020.4</v>
      </c>
      <c r="J13" s="16">
        <v>2020.8</v>
      </c>
      <c r="K13" s="26" t="s">
        <v>636</v>
      </c>
      <c r="L13" s="26" t="s">
        <v>637</v>
      </c>
    </row>
    <row r="14" ht="36" spans="1:12">
      <c r="A14" s="16">
        <v>8</v>
      </c>
      <c r="B14" s="26" t="s">
        <v>638</v>
      </c>
      <c r="C14" s="21" t="s">
        <v>630</v>
      </c>
      <c r="D14" s="26" t="s">
        <v>32</v>
      </c>
      <c r="E14" s="26" t="s">
        <v>639</v>
      </c>
      <c r="F14" s="26" t="s">
        <v>640</v>
      </c>
      <c r="G14" s="27">
        <v>122.124</v>
      </c>
      <c r="H14" s="20" t="s">
        <v>114</v>
      </c>
      <c r="I14" s="16">
        <v>2020.4</v>
      </c>
      <c r="J14" s="16">
        <v>2020.8</v>
      </c>
      <c r="K14" s="26" t="s">
        <v>636</v>
      </c>
      <c r="L14" s="26" t="s">
        <v>641</v>
      </c>
    </row>
    <row r="15" ht="36" spans="1:12">
      <c r="A15" s="16">
        <v>9</v>
      </c>
      <c r="B15" s="26" t="s">
        <v>642</v>
      </c>
      <c r="C15" s="21" t="s">
        <v>630</v>
      </c>
      <c r="D15" s="26" t="s">
        <v>32</v>
      </c>
      <c r="E15" s="26" t="s">
        <v>643</v>
      </c>
      <c r="F15" s="26" t="s">
        <v>644</v>
      </c>
      <c r="G15" s="27">
        <v>29.76</v>
      </c>
      <c r="H15" s="20" t="s">
        <v>114</v>
      </c>
      <c r="I15" s="26" t="s">
        <v>645</v>
      </c>
      <c r="J15" s="26" t="s">
        <v>47</v>
      </c>
      <c r="K15" s="26" t="s">
        <v>646</v>
      </c>
      <c r="L15" s="26" t="s">
        <v>647</v>
      </c>
    </row>
    <row r="16" ht="36" spans="1:12">
      <c r="A16" s="16">
        <v>10</v>
      </c>
      <c r="B16" s="26" t="s">
        <v>648</v>
      </c>
      <c r="C16" s="21" t="s">
        <v>630</v>
      </c>
      <c r="D16" s="26" t="s">
        <v>32</v>
      </c>
      <c r="E16" s="26" t="s">
        <v>591</v>
      </c>
      <c r="F16" s="26" t="s">
        <v>649</v>
      </c>
      <c r="G16" s="27">
        <v>210</v>
      </c>
      <c r="H16" s="20" t="s">
        <v>114</v>
      </c>
      <c r="I16" s="26" t="s">
        <v>143</v>
      </c>
      <c r="J16" s="26" t="s">
        <v>47</v>
      </c>
      <c r="K16" s="26" t="s">
        <v>650</v>
      </c>
      <c r="L16" s="26" t="s">
        <v>651</v>
      </c>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ageMargins left="0.314583333333333" right="0.118055555555556" top="0.590277777777778" bottom="0.0784722222222222" header="0.314583333333333" footer="0.314583333333333"/>
  <pageSetup paperSize="9" scale="98" fitToHeight="0" orientation="landscape" horizontalDpi="600"/>
  <headerFooter/>
  <ignoredErrors>
    <ignoredError sqref="I15:J16"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总表</vt:lpstr>
      <vt:lpstr>水利</vt:lpstr>
      <vt:lpstr>人畜分离</vt:lpstr>
      <vt:lpstr>交通</vt:lpstr>
      <vt:lpstr>人居环境改善</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p:lastModifiedBy>
  <dcterms:created xsi:type="dcterms:W3CDTF">2019-03-27T08:54:00Z</dcterms:created>
  <cp:lastPrinted>2019-09-04T12:55:00Z</cp:lastPrinted>
  <dcterms:modified xsi:type="dcterms:W3CDTF">2023-03-15T09:27:11Z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E1BBCF7D44CE483FB10B893B6DEFC554</vt:lpwstr>
  </property>
</Properties>
</file>