
<file path=[Content_Types].xml><?xml version="1.0" encoding="utf-8"?>
<Types xmlns="http://schemas.openxmlformats.org/package/2006/content-types"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4240" windowHeight="12465" activeTab="1"/>
  </bookViews>
  <sheets>
    <sheet name="总表" sheetId="1" r:id="rId1"/>
    <sheet name="产业" sheetId="5" r:id="rId2"/>
    <sheet name="水利" sheetId="10" r:id="rId3"/>
    <sheet name="人畜分离" sheetId="6" r:id="rId4"/>
    <sheet name="交通" sheetId="7" r:id="rId5"/>
    <sheet name="移民" sheetId="3" r:id="rId6"/>
    <sheet name="人居环境改善" sheetId="9" r:id="rId7"/>
    <sheet name="教育" sheetId="8" r:id="rId8"/>
    <sheet name="保障" sheetId="4" r:id="rId9"/>
  </sheets>
  <definedNames>
    <definedName name="_xlnm._FilterDatabase" localSheetId="4" hidden="1">交通!$A$1:$L$30</definedName>
    <definedName name="_xlnm.Print_Titles" localSheetId="8">保障!$1:$5</definedName>
    <definedName name="_xlnm.Print_Titles" localSheetId="1">产业!$1:$5</definedName>
    <definedName name="_xlnm.Print_Titles" localSheetId="4">交通!$1:$5</definedName>
    <definedName name="_xlnm.Print_Titles" localSheetId="6">人居环境改善!$1:$5</definedName>
    <definedName name="_xlnm.Print_Titles" localSheetId="2">水利!$1:$5</definedName>
    <definedName name="_xlnm.Print_Titles" localSheetId="0">总表!$1:$5</definedName>
  </definedNames>
  <calcPr calcId="144525"/>
</workbook>
</file>

<file path=xl/calcChain.xml><?xml version="1.0" encoding="utf-8"?>
<calcChain xmlns="http://schemas.openxmlformats.org/spreadsheetml/2006/main">
  <c r="G6" i="4"/>
  <c r="G6" i="8"/>
  <c r="G6" i="9"/>
  <c r="G6" i="3"/>
  <c r="G25" i="7"/>
  <c r="G22"/>
  <c r="G9"/>
  <c r="G7"/>
  <c r="G6"/>
  <c r="G6" i="6"/>
  <c r="G100" i="10"/>
  <c r="G51"/>
  <c r="G27"/>
  <c r="G10"/>
  <c r="G7"/>
  <c r="G6"/>
  <c r="G24" i="5"/>
  <c r="G20"/>
  <c r="G11"/>
  <c r="G7"/>
  <c r="G6"/>
  <c r="G32" i="1"/>
  <c r="G31"/>
  <c r="G27"/>
  <c r="G26"/>
  <c r="G22"/>
  <c r="G21"/>
  <c r="G17"/>
  <c r="G16"/>
  <c r="G15"/>
  <c r="G14"/>
  <c r="G13"/>
  <c r="G12"/>
  <c r="G11"/>
  <c r="G10"/>
  <c r="G9"/>
  <c r="G8"/>
  <c r="G7"/>
  <c r="G6"/>
</calcChain>
</file>

<file path=xl/sharedStrings.xml><?xml version="1.0" encoding="utf-8"?>
<sst xmlns="http://schemas.openxmlformats.org/spreadsheetml/2006/main" count="2025" uniqueCount="822">
  <si>
    <t>附表1</t>
  </si>
  <si>
    <t>交城县2019年统筹整合财政涉农资金安排建设项目总表</t>
  </si>
  <si>
    <r>
      <rPr>
        <sz val="12"/>
        <color indexed="8"/>
        <rFont val="仿宋_GB2312"/>
        <charset val="134"/>
      </rPr>
      <t xml:space="preserve">                                                                                                                </t>
    </r>
    <r>
      <rPr>
        <sz val="12"/>
        <color indexed="8"/>
        <rFont val="仿宋_GB2312"/>
        <charset val="134"/>
      </rPr>
      <t>单位：万元</t>
    </r>
  </si>
  <si>
    <t>序号</t>
  </si>
  <si>
    <t>项目名称</t>
  </si>
  <si>
    <t>项目
主管部门</t>
  </si>
  <si>
    <t>项目
性质</t>
  </si>
  <si>
    <t>实施地点</t>
  </si>
  <si>
    <t>主要建设任务</t>
  </si>
  <si>
    <t>统筹整合资金规模</t>
  </si>
  <si>
    <t>筹资方式</t>
  </si>
  <si>
    <t>建设周期</t>
  </si>
  <si>
    <t>补助标准及绩效目标</t>
  </si>
  <si>
    <t>责任单位</t>
  </si>
  <si>
    <t>开工时间</t>
  </si>
  <si>
    <t>完工时间</t>
  </si>
  <si>
    <t>总    计</t>
  </si>
  <si>
    <t>一</t>
  </si>
  <si>
    <t>发展生产脱贫项目</t>
  </si>
  <si>
    <t>合计</t>
  </si>
  <si>
    <t>详见附表2</t>
  </si>
  <si>
    <t>（一）</t>
  </si>
  <si>
    <t>农业产业脱贫项目</t>
  </si>
  <si>
    <t>小计</t>
  </si>
  <si>
    <t>统筹涉农资金</t>
  </si>
  <si>
    <t>（二）</t>
  </si>
  <si>
    <t>畜牧产业脱贫项目</t>
  </si>
  <si>
    <t>（三）</t>
  </si>
  <si>
    <t>林业产业脱贫项目</t>
  </si>
  <si>
    <t>（四）</t>
  </si>
  <si>
    <t>旅游产业脱贫项目</t>
  </si>
  <si>
    <t>（五）</t>
  </si>
  <si>
    <t>移民后续产业脱贫项目</t>
  </si>
  <si>
    <t>二</t>
  </si>
  <si>
    <t>基础设施
建设项目</t>
  </si>
  <si>
    <t>水利工程</t>
  </si>
  <si>
    <t>详见附表3</t>
  </si>
  <si>
    <t>县级资金</t>
  </si>
  <si>
    <t>人畜分离工程</t>
  </si>
  <si>
    <t>详见附表4</t>
  </si>
  <si>
    <t>省级资金</t>
  </si>
  <si>
    <t>农村道路工程</t>
  </si>
  <si>
    <t>详见附表5</t>
  </si>
  <si>
    <t>以工代赈项目</t>
  </si>
  <si>
    <t>18年以工代赈</t>
  </si>
  <si>
    <t>发改局</t>
  </si>
  <si>
    <t>新建</t>
  </si>
  <si>
    <t>裴家村</t>
  </si>
  <si>
    <t>中低产田改造400亩、新建谷坊10座、修筑田间道路5000米、总工程量169762立方米</t>
  </si>
  <si>
    <t>洪相乡</t>
  </si>
  <si>
    <t>19年以工代赈</t>
  </si>
  <si>
    <t>庞泉沟村</t>
  </si>
  <si>
    <t>新建毛石挡墙300米，生态护坡700米、毛石溢流堰7座、河道清淤</t>
  </si>
  <si>
    <t>庞泉沟镇</t>
  </si>
  <si>
    <t>苏家湾村</t>
  </si>
  <si>
    <t>石笼挡墙998米、溢流堰坝一座、植物护坡960平方米、干砌片石挡墙140米、石汀步13.6米、成品吊桥一座</t>
  </si>
  <si>
    <t>移民搬迁安置点及配套工程建设</t>
  </si>
  <si>
    <t>详见附表6</t>
  </si>
  <si>
    <t>三</t>
  </si>
  <si>
    <t>金融扶贫项目</t>
  </si>
  <si>
    <t>扶贫小额贷款贴息项目</t>
  </si>
  <si>
    <t>扶贫办</t>
  </si>
  <si>
    <t>交城县</t>
  </si>
  <si>
    <t>为我县扶贫小额信贷贷款人员进行贷款贴息</t>
  </si>
  <si>
    <t>扶贫风险补偿金项目</t>
  </si>
  <si>
    <t>为扶贫小额信贷提供风险补偿金</t>
  </si>
  <si>
    <t>为扶贫小额信贷提高风险补偿金</t>
  </si>
  <si>
    <t>扶贫周转金项目</t>
  </si>
  <si>
    <t>10乡镇</t>
  </si>
  <si>
    <t>为与贫困户建立利益联结机制的实施主体发展特色产业提供启动、周转使用低息借款</t>
  </si>
  <si>
    <t>借款金额同带动贫困户挂钩</t>
  </si>
  <si>
    <t>四</t>
  </si>
  <si>
    <t>人居环境改善项目</t>
  </si>
  <si>
    <t>详见附表7</t>
  </si>
  <si>
    <t>五</t>
  </si>
  <si>
    <t>一保通、一码清</t>
  </si>
  <si>
    <t>一保通：脱贫保"1+N"综合保险</t>
  </si>
  <si>
    <t>创新投保健康保障险，消除农村贫困人口因病返贫的可能。</t>
  </si>
  <si>
    <t>按期完成健康保障险投保工作，同时有大病返贫现象的及时发挥保险保障作用。</t>
  </si>
  <si>
    <t>各乡镇</t>
  </si>
  <si>
    <t>一码清项目</t>
  </si>
  <si>
    <t>交城县各乡镇</t>
  </si>
  <si>
    <t>租用云端平台服务器存储贫困人口所有电子信息，生成县、乡、村、户对应的专属二维码，实现扫码查看电子档案功能。</t>
  </si>
  <si>
    <t>按期完成脱贫攻坚电子档案使用</t>
  </si>
  <si>
    <t>六</t>
  </si>
  <si>
    <t>扶贫龙头企业、农业合作社、移民后续产业奖补</t>
  </si>
  <si>
    <t>对得到省市县三级表彰认定的扶贫龙头企业和扶贫农民专业合作社、移民后续产业给予奖补。</t>
  </si>
  <si>
    <t>完成各级认定表彰奖补，初步按照省级20万，市级10万，县级5万进行奖补发放</t>
  </si>
  <si>
    <t>七</t>
  </si>
  <si>
    <t>发展教育脱贫项目</t>
  </si>
  <si>
    <t>详见附表8</t>
  </si>
  <si>
    <t>八</t>
  </si>
  <si>
    <t>社会保障兜底
脱贫项目</t>
  </si>
  <si>
    <t>详见附表9</t>
  </si>
  <si>
    <t>附表2</t>
  </si>
  <si>
    <t>交城县2019年统筹整合财政涉农资金安排建设项目表-发展生产脱贫项目</t>
  </si>
  <si>
    <t xml:space="preserve">                                                                                         单位：万元</t>
  </si>
  <si>
    <t>油葵种植项目</t>
  </si>
  <si>
    <t>农业农村局</t>
  </si>
  <si>
    <t>东坡底乡康家社村</t>
  </si>
  <si>
    <t>300亩油葵种植与管理</t>
  </si>
  <si>
    <t>巩固贫困人口脱贫</t>
  </si>
  <si>
    <t>康家社村委</t>
  </si>
  <si>
    <t>沙棘加工项目</t>
  </si>
  <si>
    <t>山西天汁然生物科技有限公司</t>
  </si>
  <si>
    <t>占地1万平方米，年加工沙棘2000吨</t>
  </si>
  <si>
    <t>建设过程中带动贫困户约100人人均增收1000元左右，建成投产带动全村贫困人口年增收约300元。</t>
  </si>
  <si>
    <t>水峪贯镇</t>
  </si>
  <si>
    <t>粗粮杂粮加工项目</t>
  </si>
  <si>
    <t>扩建</t>
  </si>
  <si>
    <t>交城县享宴面粉厂</t>
  </si>
  <si>
    <t>面粉加工规模（50吨/天）</t>
  </si>
  <si>
    <t>扩大生产，带动搬迁人口就业</t>
  </si>
  <si>
    <t>天宁镇</t>
  </si>
  <si>
    <t>岭底乡光足村肉鸡养殖项目</t>
  </si>
  <si>
    <t>众富养殖专业合作社</t>
  </si>
  <si>
    <t>肉鸡养殖</t>
  </si>
  <si>
    <t>带动贫困人口就业脱贫</t>
  </si>
  <si>
    <t>岭底乡光足村</t>
  </si>
  <si>
    <t>交城县根生农牧专业合作社能繁母牛养殖</t>
  </si>
  <si>
    <t>岭底乡寨上村牛家沟组</t>
  </si>
  <si>
    <t>新建牛棚1000平米，配套饲料库、办公室以及切草机、粉碎机等机械</t>
  </si>
  <si>
    <t>预期每人月收入2000元</t>
  </si>
  <si>
    <t>岭底乡寨上村</t>
  </si>
  <si>
    <t>牛兴养殖合作社肉牛养殖</t>
  </si>
  <si>
    <t>岭底乡山庄头村山庄头组</t>
  </si>
  <si>
    <t>新建300㎡牛棚1个，饲料棚70㎡1个，办公场所30㎡，购买母牛20头</t>
  </si>
  <si>
    <t>预期劳务用工可用5人，月工资2000元，其他人员分红</t>
  </si>
  <si>
    <t>民富养殖合作社繁殖母牛养殖项目</t>
  </si>
  <si>
    <t>岭底乡光足村光足组</t>
  </si>
  <si>
    <t>修建牛舍200平米，饲料储藏库100平米，堆粪棚150平米，蓄水池350立方米，购买50头母牛，其他设备若干</t>
  </si>
  <si>
    <t>预计年收入20万元，61人入股分红年均300元，其他人员预计年分红每人300元，劳务用工年收入2万元</t>
  </si>
  <si>
    <t>东坡底乡舍科村张迷组肉牛养殖项目</t>
  </si>
  <si>
    <t>东坡底乡舍科村张迷组</t>
  </si>
  <si>
    <r>
      <rPr>
        <sz val="10"/>
        <rFont val="仿宋_GB2312"/>
        <charset val="134"/>
      </rPr>
      <t>双排牛舍345</t>
    </r>
    <r>
      <rPr>
        <sz val="10"/>
        <rFont val="宋体"/>
        <charset val="134"/>
      </rPr>
      <t>㎡</t>
    </r>
    <r>
      <rPr>
        <sz val="10"/>
        <rFont val="仿宋_GB2312"/>
        <charset val="134"/>
      </rPr>
      <t>，兽医室等办公用房60</t>
    </r>
    <r>
      <rPr>
        <sz val="10"/>
        <rFont val="宋体"/>
        <charset val="134"/>
      </rPr>
      <t>㎡</t>
    </r>
    <r>
      <rPr>
        <sz val="10"/>
        <rFont val="仿宋_GB2312"/>
        <charset val="134"/>
      </rPr>
      <t>，堆粪棚50m3，购买切草机2台</t>
    </r>
  </si>
  <si>
    <t>东坡底乡贺家沟村南沟村肉牛养殖项目</t>
  </si>
  <si>
    <t>东坡底乡贺家沟村南沟村</t>
  </si>
  <si>
    <r>
      <rPr>
        <sz val="10"/>
        <color indexed="8"/>
        <rFont val="仿宋_GB2312"/>
        <charset val="134"/>
      </rPr>
      <t>建设牛舍624</t>
    </r>
    <r>
      <rPr>
        <sz val="10"/>
        <color indexed="8"/>
        <rFont val="宋体"/>
        <charset val="134"/>
      </rPr>
      <t>㎡</t>
    </r>
    <r>
      <rPr>
        <sz val="10"/>
        <color indexed="8"/>
        <rFont val="仿宋_GB2312"/>
        <charset val="134"/>
      </rPr>
      <t>，兽医室等办公用房50</t>
    </r>
    <r>
      <rPr>
        <sz val="10"/>
        <color indexed="8"/>
        <rFont val="宋体"/>
        <charset val="134"/>
      </rPr>
      <t>㎡</t>
    </r>
    <r>
      <rPr>
        <sz val="10"/>
        <color indexed="8"/>
        <rFont val="仿宋_GB2312"/>
        <charset val="134"/>
      </rPr>
      <t>，堆粪棚150m3，购买切草机2台</t>
    </r>
  </si>
  <si>
    <t>山西巨鹏鑫麝业科技有限责任公司林麝养殖基地建设项目</t>
  </si>
  <si>
    <t>林业局</t>
  </si>
  <si>
    <t>庞泉沟镇市庄村</t>
  </si>
  <si>
    <t>完善饲料加工间、储备间等基础设施建设，购置加工设备以及购买种麝等。</t>
  </si>
  <si>
    <t>完善标准化园区养殖基地</t>
  </si>
  <si>
    <t>骨节山旅游开发有限公司旅游产业提档升级建设项目</t>
  </si>
  <si>
    <t>文化旅游局</t>
  </si>
  <si>
    <t>改建</t>
  </si>
  <si>
    <t>庞泉沟镇苏家湾</t>
  </si>
  <si>
    <t>欢乐谷建设停车场和游客服务中心提升改造，农家乐改造</t>
  </si>
  <si>
    <t>带动村贫困户人均增收2500元，村集体经济增长7万元。</t>
  </si>
  <si>
    <t>交城骨节山旅游开发有限公司</t>
  </si>
  <si>
    <t>庞泉沟镇苏家湾村集装箱营地项目</t>
  </si>
  <si>
    <t>庞泉沟镇苏家弯村</t>
  </si>
  <si>
    <t>新建集装箱营地，建设10个标准集装箱露营屋</t>
  </si>
  <si>
    <t>增加居住游客人数400人左右，增加旅游收入7万元以上，直接受益人数450人，建档立卡贫困户90人，预估贫困人口每人每年增收769</t>
  </si>
  <si>
    <t>庞泉沟镇苏家湾村</t>
  </si>
  <si>
    <t>磁窑古村落建设开发项目</t>
  </si>
  <si>
    <t>磁窑村</t>
  </si>
  <si>
    <t>磁窑旧村自来水管网建设，排污水管道水洗改造</t>
  </si>
  <si>
    <t>让贫困户以房屋折价入股、资金入股的形式，使贫困人口增收</t>
  </si>
  <si>
    <t>交城县磁窑古村落文化旅游开发有限公司</t>
  </si>
  <si>
    <t>岭底乡后续产业-鑫泷种植合作社肉牛养殖</t>
  </si>
  <si>
    <t>岭底乡塔梭旧村</t>
  </si>
  <si>
    <t>在迁出地发展畜牧养殖</t>
  </si>
  <si>
    <t>布局迁出地长久产业</t>
  </si>
  <si>
    <t>岭底乡塔梭</t>
  </si>
  <si>
    <t>岭底乡后续产业-鑫泷种植合作社青储玉米及农作物种植</t>
  </si>
  <si>
    <t>翻新1550亩土地，种植青储玉米800亩，小杂粮250亩，土豆500亩</t>
  </si>
  <si>
    <t>东坡底乡移民后续产业-服装厂</t>
  </si>
  <si>
    <t>东坡底乡</t>
  </si>
  <si>
    <t>东坡底乡集中安置点</t>
  </si>
  <si>
    <t>扶贫车间旧有产能升级，设备升级和成衣制作。</t>
  </si>
  <si>
    <t>新增生产设备、商标申请，达到成衣制造水平</t>
  </si>
  <si>
    <t>东坡底乡移民后续产业-LED产品</t>
  </si>
  <si>
    <t>集中安置点附近</t>
  </si>
  <si>
    <t>生产场地投入、制造设备配套、产业工人初级技能场地实践和生产原材料购买</t>
  </si>
  <si>
    <t>带动部分搬迁人口从事LED灯光亮化美化工作</t>
  </si>
  <si>
    <t>附表3</t>
  </si>
  <si>
    <t>交城县2019年统筹整合财政涉农资金安排建设项目表-水利工程项目</t>
  </si>
  <si>
    <t>基础设施建设项目-水利工程</t>
  </si>
  <si>
    <t>2017年水利工程项目</t>
  </si>
  <si>
    <t>2017年水库移民引水工程</t>
  </si>
  <si>
    <t>6</t>
  </si>
  <si>
    <t>西社镇米家庄村护村坝工程</t>
  </si>
  <si>
    <t>水利局</t>
  </si>
  <si>
    <t>米家庄村</t>
  </si>
  <si>
    <t>浆砌石护村坝300米</t>
  </si>
  <si>
    <t>2017.10.1</t>
  </si>
  <si>
    <t>2017.10.20</t>
  </si>
  <si>
    <t>解决1586人的出行安全</t>
  </si>
  <si>
    <t>米家庄村委会</t>
  </si>
  <si>
    <t>2017年饮水安全工程</t>
  </si>
  <si>
    <t>东坡底乡申家社村引水工程</t>
  </si>
  <si>
    <t>申家社</t>
  </si>
  <si>
    <t>大口井、输水管网及村内管道改造</t>
  </si>
  <si>
    <t>2017.9.25</t>
  </si>
  <si>
    <t>2018.6.30</t>
  </si>
  <si>
    <t>解决供水246人</t>
  </si>
  <si>
    <t>东坡底村委会</t>
  </si>
  <si>
    <t>东坡底乡马安坪村引水工程</t>
  </si>
  <si>
    <t>马安坪</t>
  </si>
  <si>
    <t>2017.9.20</t>
  </si>
  <si>
    <t>解决供水217人</t>
  </si>
  <si>
    <t>贺家沟村委会</t>
  </si>
  <si>
    <t>东坡底乡冯家庄村引水工程</t>
  </si>
  <si>
    <t>冯家庄</t>
  </si>
  <si>
    <t>截潜流、输水管网及村内管道改造</t>
  </si>
  <si>
    <t>2018.4.25</t>
  </si>
  <si>
    <t>解决供水223人</t>
  </si>
  <si>
    <t>康家社村委会</t>
  </si>
  <si>
    <t>东坡底乡马家坪村引水工程</t>
  </si>
  <si>
    <t>马家坪</t>
  </si>
  <si>
    <t>2017.10.30</t>
  </si>
  <si>
    <t>解决供水152人</t>
  </si>
  <si>
    <t>石沙峪口村委会</t>
  </si>
  <si>
    <t>东坡底乡逯家岩村引水工程</t>
  </si>
  <si>
    <t>逯家岩村</t>
  </si>
  <si>
    <t>30方蓄水池及输水管网及村内管道改造</t>
  </si>
  <si>
    <t>2017.9.16</t>
  </si>
  <si>
    <t>解决供水491人</t>
  </si>
  <si>
    <t>逯家岩村委会</t>
  </si>
  <si>
    <t>东坡底乡燕家庄村引水工程</t>
  </si>
  <si>
    <t>燕家庄</t>
  </si>
  <si>
    <t>2018.4.2</t>
  </si>
  <si>
    <t>解决供水361人</t>
  </si>
  <si>
    <t>燕家庄村委会</t>
  </si>
  <si>
    <t>西社镇米家庄村引水工程</t>
  </si>
  <si>
    <t>米家庄</t>
  </si>
  <si>
    <t>旧蓄水池维修及输水管网及村内管道改造</t>
  </si>
  <si>
    <t>2017.9.10</t>
  </si>
  <si>
    <t>2018.4.7</t>
  </si>
  <si>
    <t>解决供水1480人</t>
  </si>
  <si>
    <t>西社镇西社村提水工程</t>
  </si>
  <si>
    <t>西社</t>
  </si>
  <si>
    <t>50方蓄水池及输水管网及村内管道改造</t>
  </si>
  <si>
    <t>2017.8.28</t>
  </si>
  <si>
    <t>2018.4.10</t>
  </si>
  <si>
    <t>解决供水2030人</t>
  </si>
  <si>
    <t>西社村委会</t>
  </si>
  <si>
    <t>庞泉沟镇张沟提水工程</t>
  </si>
  <si>
    <t>张沟</t>
  </si>
  <si>
    <t>解决供水100人</t>
  </si>
  <si>
    <t>张沟村委会</t>
  </si>
  <si>
    <t>庞泉沟镇阳堤塔村引水工程</t>
  </si>
  <si>
    <t>阳堤塔</t>
  </si>
  <si>
    <t>2017.9.1</t>
  </si>
  <si>
    <t>解决供水166人</t>
  </si>
  <si>
    <t>庞泉沟镇长立村引水工程</t>
  </si>
  <si>
    <t>长立村</t>
  </si>
  <si>
    <t>解决供水370人</t>
  </si>
  <si>
    <t>长立村委会</t>
  </si>
  <si>
    <t>庞泉沟镇水冲沟村提水工程</t>
  </si>
  <si>
    <t>水冲沟</t>
  </si>
  <si>
    <t>2017.11.5</t>
  </si>
  <si>
    <t>解决供水150人</t>
  </si>
  <si>
    <t>市庄村委会</t>
  </si>
  <si>
    <t>会立乡东沟村引水工程</t>
  </si>
  <si>
    <t>东沟</t>
  </si>
  <si>
    <t>截潜流及输水管道，管理房</t>
  </si>
  <si>
    <t>2017.9.7</t>
  </si>
  <si>
    <t>2017.11.1</t>
  </si>
  <si>
    <t>解决供水244人</t>
  </si>
  <si>
    <t>东沟村委会</t>
  </si>
  <si>
    <t>会立乡寨则村引水工程</t>
  </si>
  <si>
    <t>寨则</t>
  </si>
  <si>
    <t>截潜流及输水管道</t>
  </si>
  <si>
    <t>解决供水573人</t>
  </si>
  <si>
    <t>寨则村委会</t>
  </si>
  <si>
    <t>会立乡神堂坪村引水工程</t>
  </si>
  <si>
    <t>神堂坪</t>
  </si>
  <si>
    <t>截潜流及输水管道及50方蓄水池</t>
  </si>
  <si>
    <t>2017.9.4</t>
  </si>
  <si>
    <t>2017.11.14</t>
  </si>
  <si>
    <t>解决供水301人</t>
  </si>
  <si>
    <t>神堂坪村委会</t>
  </si>
  <si>
    <t>水峪贯镇榆林村引水工程</t>
  </si>
  <si>
    <t>榆林</t>
  </si>
  <si>
    <t>2017.9.3</t>
  </si>
  <si>
    <t>2017.10.10</t>
  </si>
  <si>
    <t>解决供水636人</t>
  </si>
  <si>
    <t>榆林村委会</t>
  </si>
  <si>
    <t>2018年水利工程项目</t>
  </si>
  <si>
    <t>饮水安全工程</t>
  </si>
  <si>
    <t>215.52</t>
  </si>
  <si>
    <t>饮水安全巩固提升工程</t>
  </si>
  <si>
    <t>水峪贯</t>
  </si>
  <si>
    <t>管网改造、新建阀井，入户工程</t>
  </si>
  <si>
    <t>2018.8.20</t>
  </si>
  <si>
    <t>2018.9.30</t>
  </si>
  <si>
    <t>解决供水1500人</t>
  </si>
  <si>
    <t xml:space="preserve">水峪贯村委会 </t>
  </si>
  <si>
    <t>牛头咀</t>
  </si>
  <si>
    <t>管网改造、新建阀井，入户工程、蓄水池维修</t>
  </si>
  <si>
    <t>2018.6.28</t>
  </si>
  <si>
    <t>2018.9.15</t>
  </si>
  <si>
    <t>解决供水316人</t>
  </si>
  <si>
    <t>牛头咀村委会</t>
  </si>
  <si>
    <t>双龙</t>
  </si>
  <si>
    <t>2018.7.1</t>
  </si>
  <si>
    <t>解决供水569人</t>
  </si>
  <si>
    <t>双龙村村委会</t>
  </si>
  <si>
    <t>上长斜</t>
  </si>
  <si>
    <t>新建蓄水池、管网改造</t>
  </si>
  <si>
    <t>2018.7.9</t>
  </si>
  <si>
    <t>2018.9.9</t>
  </si>
  <si>
    <t>解决供水411人</t>
  </si>
  <si>
    <t>上长斜村委会</t>
  </si>
  <si>
    <t>双家寨</t>
  </si>
  <si>
    <t>2018.7.20</t>
  </si>
  <si>
    <t>2018.8.31</t>
  </si>
  <si>
    <t>解决供水590人</t>
  </si>
  <si>
    <t>双家寨村委会</t>
  </si>
  <si>
    <t>窑儿上</t>
  </si>
  <si>
    <t>2018.7.15</t>
  </si>
  <si>
    <t>解决供水304人</t>
  </si>
  <si>
    <t>窑儿上村委会</t>
  </si>
  <si>
    <t>新南沟</t>
  </si>
  <si>
    <t>2018.7.5</t>
  </si>
  <si>
    <t>解决供水183人</t>
  </si>
  <si>
    <t>翟家庄村委会</t>
  </si>
  <si>
    <t>社堂</t>
  </si>
  <si>
    <t>新建截潜流1座、 蓄水池1座、管网改造</t>
  </si>
  <si>
    <t>2018.7.23</t>
  </si>
  <si>
    <t>解决供水160人</t>
  </si>
  <si>
    <t>社堂村村委会</t>
  </si>
  <si>
    <t>安上</t>
  </si>
  <si>
    <t>柴逯沟</t>
  </si>
  <si>
    <t>新建蓄水池、阀门井、管网改造</t>
  </si>
  <si>
    <t>2018.7.6</t>
  </si>
  <si>
    <t>解决供水258人</t>
  </si>
  <si>
    <t>柴逯沟村民委员会</t>
  </si>
  <si>
    <t>大草坪</t>
  </si>
  <si>
    <t>新建截潜流1座、蓄水池1座、管网改造</t>
  </si>
  <si>
    <t>解决供水146人</t>
  </si>
  <si>
    <t>大草坪村民委员会</t>
  </si>
  <si>
    <t>黄鸡塔</t>
  </si>
  <si>
    <t>管网改造、维修蓄水池</t>
  </si>
  <si>
    <t>2018.7.27</t>
  </si>
  <si>
    <t>2018.9.27</t>
  </si>
  <si>
    <t>解决供水131人</t>
  </si>
  <si>
    <t>长立村民委员会</t>
  </si>
  <si>
    <t>沙沟</t>
  </si>
  <si>
    <t>2018.6.22</t>
  </si>
  <si>
    <t>解决供水1573人</t>
  </si>
  <si>
    <t>沙沟村委会</t>
  </si>
  <si>
    <t>杜里会</t>
  </si>
  <si>
    <t>管网改造、新建大口井、蓄水池、阀井</t>
  </si>
  <si>
    <t>2018.7.19</t>
  </si>
  <si>
    <t>解决供水269人</t>
  </si>
  <si>
    <t>杜里会村委会</t>
  </si>
  <si>
    <t>冯家沟口</t>
  </si>
  <si>
    <t>2018.7.17</t>
  </si>
  <si>
    <t>解决供水280人</t>
  </si>
  <si>
    <t>冯家沟口村委会</t>
  </si>
  <si>
    <t>李家沟</t>
  </si>
  <si>
    <t>解决供水288人</t>
  </si>
  <si>
    <t>李家沟村委会</t>
  </si>
  <si>
    <t>中卷</t>
  </si>
  <si>
    <t>管网改造，新建截潜流、阀井，维修蓄水池</t>
  </si>
  <si>
    <t>解决供水220人</t>
  </si>
  <si>
    <t>鱼儿</t>
  </si>
  <si>
    <t>新建蓄水池、截潜流、阀井，管网改造</t>
  </si>
  <si>
    <t>鱼儿村委会</t>
  </si>
  <si>
    <t>石渠河</t>
  </si>
  <si>
    <t>新建蓄水池、大口井、阀井，管网改造</t>
  </si>
  <si>
    <t>2018.8.1</t>
  </si>
  <si>
    <t>解决供水247人</t>
  </si>
  <si>
    <t>惠家庄村委会</t>
  </si>
  <si>
    <t>李家坡</t>
  </si>
  <si>
    <t>新建大口井、管网改造、蓄水池维修</t>
  </si>
  <si>
    <t>解决供水174人</t>
  </si>
  <si>
    <t>王家沟村委会</t>
  </si>
  <si>
    <t>横岭</t>
  </si>
  <si>
    <t>解决供水302人</t>
  </si>
  <si>
    <t>康家社</t>
  </si>
  <si>
    <t>农村饮水工程安全维护</t>
  </si>
  <si>
    <t>饮水安全维修工程</t>
  </si>
  <si>
    <t>维修</t>
  </si>
  <si>
    <t>岭上</t>
  </si>
  <si>
    <t>管网维修、新建阀井</t>
  </si>
  <si>
    <t>解决供水199人</t>
  </si>
  <si>
    <t>岭上村委会</t>
  </si>
  <si>
    <t>芝兰</t>
  </si>
  <si>
    <t>铺设防晒退水管、管网检修</t>
  </si>
  <si>
    <t>解决供水393人</t>
  </si>
  <si>
    <t>芝兰村委会</t>
  </si>
  <si>
    <t>王文</t>
  </si>
  <si>
    <t>蓄水池、管理房维修、浆砌石蓄水池护坝、水泵等</t>
  </si>
  <si>
    <t>解决供水229人</t>
  </si>
  <si>
    <t>大足底</t>
  </si>
  <si>
    <t>补充新水源、管网、蓄水池维修、铺设防晒溢水管</t>
  </si>
  <si>
    <t>解决供水212人</t>
  </si>
  <si>
    <t>大足底村委会</t>
  </si>
  <si>
    <t>前官庄</t>
  </si>
  <si>
    <t>新建蓄水池、管网、原蓄水池维修</t>
  </si>
  <si>
    <t>解决供水124人</t>
  </si>
  <si>
    <t>水峪贯村委会</t>
  </si>
  <si>
    <t>后官庄</t>
  </si>
  <si>
    <t>管网改造、新建蓄水池1座、水源集水井2座</t>
  </si>
  <si>
    <t>解决供水154人</t>
  </si>
  <si>
    <t>寨立</t>
  </si>
  <si>
    <t>管网改造、新建阀门井</t>
  </si>
  <si>
    <t>解决供水429人</t>
  </si>
  <si>
    <t>寨立村委会</t>
  </si>
  <si>
    <t>长树</t>
  </si>
  <si>
    <t>蓄水池、管理房维修，管网检修</t>
  </si>
  <si>
    <t>解决供水147人</t>
  </si>
  <si>
    <t>长树村委会</t>
  </si>
  <si>
    <t>大游底</t>
  </si>
  <si>
    <t>管网、蓄水池、管理房维修</t>
  </si>
  <si>
    <t>解决供水504人</t>
  </si>
  <si>
    <t>大游底村委会</t>
  </si>
  <si>
    <t>胡家沟村委会</t>
  </si>
  <si>
    <t>维修蓄水池及检修阀门井、管线延伸</t>
  </si>
  <si>
    <t>解决供水70人</t>
  </si>
  <si>
    <t>白草庄村委会</t>
  </si>
  <si>
    <t>蓄水池、水源集水井、管理房维修</t>
  </si>
  <si>
    <t>解决供水134人</t>
  </si>
  <si>
    <t>柏叶口村委会</t>
  </si>
  <si>
    <t>蓄水池维修、管网改造</t>
  </si>
  <si>
    <t>解决供水390人</t>
  </si>
  <si>
    <t>龙江寨村委会</t>
  </si>
  <si>
    <t>水源改造、新建集水井</t>
  </si>
  <si>
    <t>解决供水190人</t>
  </si>
  <si>
    <t>维修蓄水池、检修井</t>
  </si>
  <si>
    <t>解决供水135人</t>
  </si>
  <si>
    <t>西落沟村委会</t>
  </si>
  <si>
    <t>维修蓄水池、主管道改造</t>
  </si>
  <si>
    <t>兑久会村委会</t>
  </si>
  <si>
    <t>管网改造、新建集中供水点</t>
  </si>
  <si>
    <t>解决供水120人</t>
  </si>
  <si>
    <t>新建水源集水井、主管道改造</t>
  </si>
  <si>
    <t>解决供水98人</t>
  </si>
  <si>
    <t>管网维修</t>
  </si>
  <si>
    <t>解决供水64人</t>
  </si>
  <si>
    <t>张家庄村委会</t>
  </si>
  <si>
    <t>新建蓄水池、水源集水井，改造主管道</t>
  </si>
  <si>
    <t>解决供水75人</t>
  </si>
  <si>
    <t>代家庄村委会</t>
  </si>
  <si>
    <t>新建蓄水池、检修阀门井</t>
  </si>
  <si>
    <t>解决供水386人</t>
  </si>
  <si>
    <t>庞泉沟村委会</t>
  </si>
  <si>
    <t>蓄水池维修、新建检修阀井</t>
  </si>
  <si>
    <t>解决供水340人</t>
  </si>
  <si>
    <t>苏家湾村委会</t>
  </si>
  <si>
    <t>管网改造、新建水源集水井</t>
  </si>
  <si>
    <t>2018.7.10</t>
  </si>
  <si>
    <t>2018.8.10</t>
  </si>
  <si>
    <t>解决供水260人</t>
  </si>
  <si>
    <t>张家沟村委会</t>
  </si>
  <si>
    <t>新建水源</t>
  </si>
  <si>
    <t>新建蓄水池、检修井</t>
  </si>
  <si>
    <t>解决供水300人</t>
  </si>
  <si>
    <t>山水</t>
  </si>
  <si>
    <t>水源地保护、维修集水井</t>
  </si>
  <si>
    <t>解决供水158人</t>
  </si>
  <si>
    <t>山水村委会</t>
  </si>
  <si>
    <t>申圪垛村委会</t>
  </si>
  <si>
    <t>水源改造、管道改造、新建集中供水点</t>
  </si>
  <si>
    <t>2018.8.30</t>
  </si>
  <si>
    <t>解决供水197人</t>
  </si>
  <si>
    <t>山庄头村委会</t>
  </si>
  <si>
    <t>水源改造、水泵1台</t>
  </si>
  <si>
    <t>解决供水243人</t>
  </si>
  <si>
    <t>寨上村委会</t>
  </si>
  <si>
    <t>管网延伸</t>
  </si>
  <si>
    <t>解决供水214人</t>
  </si>
  <si>
    <t>新建蓄水池、水泵1台</t>
  </si>
  <si>
    <t>解决供水29人</t>
  </si>
  <si>
    <t>蓄水池防渗处理、水泵1台</t>
  </si>
  <si>
    <t>解决供水85人</t>
  </si>
  <si>
    <t>前庄村委会</t>
  </si>
  <si>
    <t>水源集水井、水泵1台</t>
  </si>
  <si>
    <t>解决供水83人</t>
  </si>
  <si>
    <t>塔梭村委会</t>
  </si>
  <si>
    <t>蓄水池维修、水源改造</t>
  </si>
  <si>
    <t>解决供水73人</t>
  </si>
  <si>
    <t>光足村委会</t>
  </si>
  <si>
    <t>蓄水池防渗处理、管理房维修</t>
  </si>
  <si>
    <t>解决供水168人</t>
  </si>
  <si>
    <t>新建浆砌石蓄水池、250m钢管、水泵</t>
  </si>
  <si>
    <t>解决供水82人</t>
  </si>
  <si>
    <t>峁底村委会</t>
  </si>
  <si>
    <t>10m长护坝、管理房维修</t>
  </si>
  <si>
    <t>新建水源集水井、维修蓄水池及管理房</t>
  </si>
  <si>
    <t>解决供水230人</t>
  </si>
  <si>
    <t>管网改造、新建大口井、阀门井</t>
  </si>
  <si>
    <t>解决供水92人</t>
  </si>
  <si>
    <t>大塔村委会</t>
  </si>
  <si>
    <t>蓄水池及管理房维修、铺设退水管</t>
  </si>
  <si>
    <t>解决供水297人</t>
  </si>
  <si>
    <t>改造管道、新建阀门井、维修蓄水池</t>
  </si>
  <si>
    <t>舍科村委会</t>
  </si>
  <si>
    <t>主管道改造、新建阀门井</t>
  </si>
  <si>
    <t>解决供水178人</t>
  </si>
  <si>
    <t>管道改造、新建大口井</t>
  </si>
  <si>
    <t>解决供水49人</t>
  </si>
  <si>
    <t>新建沉淀池、改造管道</t>
  </si>
  <si>
    <t>解决供水112人</t>
  </si>
  <si>
    <t>管道改造</t>
  </si>
  <si>
    <t>解决供水169人</t>
  </si>
  <si>
    <t>农村河道修复工程</t>
  </si>
  <si>
    <t>神堂坪村修筑河道
护坝工程</t>
  </si>
  <si>
    <t>神堂坪村</t>
  </si>
  <si>
    <t>修筑150m长护坝</t>
  </si>
  <si>
    <t>提升贫困村水利基础设施</t>
  </si>
  <si>
    <t>寨则村修筑河道
护坝工程</t>
  </si>
  <si>
    <t>寨则村</t>
  </si>
  <si>
    <t>修筑300长护坝</t>
  </si>
  <si>
    <t>惠家庄村河道堤防
修复工程</t>
  </si>
  <si>
    <t>惠家庄村</t>
  </si>
  <si>
    <t>河道堤防修复300m</t>
  </si>
  <si>
    <t>马家坪村河道堤防
修复工程</t>
  </si>
  <si>
    <t>马家坪村</t>
  </si>
  <si>
    <t>2019年水利工程项目</t>
  </si>
  <si>
    <t>圪洞坡组移民后续产业水利设施建设项目</t>
  </si>
  <si>
    <t>修复扩建</t>
  </si>
  <si>
    <t>广兴村圪洞坡</t>
  </si>
  <si>
    <t>修复蓄水池、修建水坝、更换水路管网</t>
  </si>
  <si>
    <t>水利设施灌溉能力提升</t>
  </si>
  <si>
    <t>文峪河交城段张沟村等七村生态堤坝工程</t>
  </si>
  <si>
    <t>米家庄等村</t>
  </si>
  <si>
    <t>新建生态堤坝4600米，景观建设</t>
  </si>
  <si>
    <t>保护耕地2900余亩，4103人</t>
  </si>
  <si>
    <t>会立乡石沙庄村饮水安全巩固提升工程</t>
  </si>
  <si>
    <t>改造</t>
  </si>
  <si>
    <t>石沙庄村</t>
  </si>
  <si>
    <r>
      <rPr>
        <sz val="10"/>
        <rFont val="仿宋_GB2312"/>
        <charset val="134"/>
      </rPr>
      <t>新建大口井1座、铺设水源至蓄水池输水管道、新建30m</t>
    </r>
    <r>
      <rPr>
        <vertAlign val="superscript"/>
        <sz val="10"/>
        <rFont val="仿宋_GB2312"/>
        <charset val="134"/>
      </rPr>
      <t>3</t>
    </r>
    <r>
      <rPr>
        <sz val="10"/>
        <rFont val="仿宋_GB2312"/>
        <charset val="134"/>
      </rPr>
      <t>蓄水池1座及控制阀井</t>
    </r>
  </si>
  <si>
    <t>583人饮水问题得到改善</t>
  </si>
  <si>
    <t>石沙庄村民委员会</t>
  </si>
  <si>
    <t>会立乡龙江寨村曹家庄组饮水安全巩固提升工程</t>
  </si>
  <si>
    <t>龙江寨村曹家庄组</t>
  </si>
  <si>
    <t>新建大口井1座、铺设水源至
蓄水池输水管道、改造村内主管网及新建控制阀井</t>
  </si>
  <si>
    <t>282人饮水问题得到改善</t>
  </si>
  <si>
    <t>龙江寨村民委员会</t>
  </si>
  <si>
    <t>会立乡中庄村饮水安全维修工程</t>
  </si>
  <si>
    <t>中庄村</t>
  </si>
  <si>
    <t>新建水源截潜流坝1座、铺设De40 PE管100m</t>
  </si>
  <si>
    <t>312人饮水问题得到改善</t>
  </si>
  <si>
    <t>中庄村民委员会</t>
  </si>
  <si>
    <t>会立乡会立村饮水安全维修工程</t>
  </si>
  <si>
    <t>会立村</t>
  </si>
  <si>
    <t>维修村内蓄水池、铺设De50 PE管500m、清洗新水源蓄水池</t>
  </si>
  <si>
    <t>会立村民委员会</t>
  </si>
  <si>
    <t>庞泉沟镇大草坪村阳庄组饮水安全维修工程</t>
  </si>
  <si>
    <t>大草坪村阳庄组</t>
  </si>
  <si>
    <t>新建大口井1座、控制阀
井2座及铺设水源至蓄水池De32 PE管450m</t>
  </si>
  <si>
    <t>33人饮水问题得到改善</t>
  </si>
  <si>
    <t>庞泉沟镇市庄村偏梁组饮水安全维修工程</t>
  </si>
  <si>
    <t>市庄村偏梁组</t>
  </si>
  <si>
    <t>新建大口井1座、控制阀井
2座及铺设水源至蓄水池De50 PE管1700m</t>
  </si>
  <si>
    <t>25人饮水问题得到改善</t>
  </si>
  <si>
    <t>市庄村民委员会</t>
  </si>
  <si>
    <t>东坡底乡鱼儿村黄土沟组饮水安全维修工程</t>
  </si>
  <si>
    <t>鱼儿村黄土沟组</t>
  </si>
  <si>
    <t>新建水源蓄水井1座、控制阀井2座、铺设输水管网1000m</t>
  </si>
  <si>
    <t>83人饮水问题得到改善</t>
  </si>
  <si>
    <t>鱼儿村民委员会</t>
  </si>
  <si>
    <t>东坡底乡鱼儿村后岭底组饮水安全维修工程</t>
  </si>
  <si>
    <t>鱼儿村后岭底组</t>
  </si>
  <si>
    <t>新建水源蓄水井1座、控制阀井2座、铺设输水管网150m</t>
  </si>
  <si>
    <t>71人饮水问题得到改善</t>
  </si>
  <si>
    <t>西营镇石候村饮水安全巩固提升工程</t>
  </si>
  <si>
    <t>西营镇石候村</t>
  </si>
  <si>
    <t>改造村内输水管道、支管道、入户管道</t>
  </si>
  <si>
    <t>6776人饮水问题得到改善</t>
  </si>
  <si>
    <t>西营镇城头村饮水安全巩固提升工程</t>
  </si>
  <si>
    <t>西营镇城头村</t>
  </si>
  <si>
    <t>3547人饮水问题得到改善</t>
  </si>
  <si>
    <t>夏家营镇水源改造工程</t>
  </si>
  <si>
    <t>夏家营村、覃村、王村</t>
  </si>
  <si>
    <t>新建二级加压管理站及敷设三个村输水主观网</t>
  </si>
  <si>
    <t>夏家营村、覃村、王村饮水问题得到改善</t>
  </si>
  <si>
    <t>夏家营镇贺家寨村饮水安全巩固提升工程</t>
  </si>
  <si>
    <t>贺家寨村</t>
  </si>
  <si>
    <t>配套检修阀井、分水阀井、水表等</t>
  </si>
  <si>
    <t>1123人饮水问题得到改善</t>
  </si>
  <si>
    <t>附表4</t>
  </si>
  <si>
    <t>交城县2019年统筹整合财政涉农资金安排建设项目表-人畜分离项目</t>
  </si>
  <si>
    <t>基础设施
建设项目-
人畜分离</t>
  </si>
  <si>
    <t>会立乡翟家庄村南沟组人畜分离工程</t>
  </si>
  <si>
    <t>会立乡翟家庄村南沟组</t>
  </si>
  <si>
    <t>新建圈舍1200平方米</t>
  </si>
  <si>
    <t>带动养殖户增收</t>
  </si>
  <si>
    <t>翟家庄村民委员会</t>
  </si>
  <si>
    <t>会立乡窑儿上村人蓄分离工程项目</t>
  </si>
  <si>
    <t>会立乡窑儿上村</t>
  </si>
  <si>
    <t>新建圈舍800平方米</t>
  </si>
  <si>
    <t>窑儿上村民委员会</t>
  </si>
  <si>
    <t>会立乡河西庄人畜分离工程项目</t>
  </si>
  <si>
    <t>会立乡河西庄村</t>
  </si>
  <si>
    <t>新建圈舍1080平方米，40平方米门卫室</t>
  </si>
  <si>
    <t>河西庄村民委员会</t>
  </si>
  <si>
    <t>会立乡双家寨村人畜分离工程项目</t>
  </si>
  <si>
    <t>会立乡双家寨村</t>
  </si>
  <si>
    <r>
      <rPr>
        <sz val="10"/>
        <rFont val="仿宋_GB2312"/>
        <charset val="134"/>
      </rPr>
      <t>圈舍1120</t>
    </r>
    <r>
      <rPr>
        <sz val="10"/>
        <rFont val="宋体"/>
        <charset val="134"/>
      </rPr>
      <t>㎡</t>
    </r>
    <r>
      <rPr>
        <sz val="10"/>
        <rFont val="仿宋_GB2312"/>
        <charset val="134"/>
      </rPr>
      <t>，门卫室40</t>
    </r>
    <r>
      <rPr>
        <sz val="10"/>
        <rFont val="宋体"/>
        <charset val="134"/>
      </rPr>
      <t>㎡</t>
    </r>
    <r>
      <rPr>
        <sz val="10"/>
        <rFont val="仿宋_GB2312"/>
        <charset val="134"/>
      </rPr>
      <t>等</t>
    </r>
  </si>
  <si>
    <t>双家寨村民委员会</t>
  </si>
  <si>
    <t>庞泉沟镇长立村人畜分离工程</t>
  </si>
  <si>
    <t>庞泉沟镇长立村</t>
  </si>
  <si>
    <t>建设134间牛圈，配套青贮池，饲养肉牛800头</t>
  </si>
  <si>
    <t>带动503人增收</t>
  </si>
  <si>
    <t>长立村委员会</t>
  </si>
  <si>
    <t>附表5</t>
  </si>
  <si>
    <t>交城县2019年统筹整合财政涉农资金安排建设项目表-农村道路工程</t>
  </si>
  <si>
    <t>基础设施
建设项目-
农村道路工程</t>
  </si>
  <si>
    <t>东坡底乡大塔村道路硬化工程</t>
  </si>
  <si>
    <t>交通局</t>
  </si>
  <si>
    <t>东坡底乡大塔村</t>
  </si>
  <si>
    <t>街巷硬化</t>
  </si>
  <si>
    <t>通过改建、修缮等技术手段，确保贫困村整体村貌提升</t>
  </si>
  <si>
    <t>东坡底乡大塔村委</t>
  </si>
  <si>
    <t>会立乡</t>
  </si>
  <si>
    <t>会立乡中庄村道路硬化工程</t>
  </si>
  <si>
    <t>会立乡中庄村</t>
  </si>
  <si>
    <t>会立乡兑久会村道路硬化工程</t>
  </si>
  <si>
    <t>会立乡兑久会村高家坪组</t>
  </si>
  <si>
    <t>街巷硬化、产业路</t>
  </si>
  <si>
    <t>会立乡兑久会村</t>
  </si>
  <si>
    <t>会立乡西落沟村道路硬化工程</t>
  </si>
  <si>
    <t>会立乡西落沟村田家沟组、西落沟组</t>
  </si>
  <si>
    <t>会立乡西落沟村</t>
  </si>
  <si>
    <t>会立乡石沙庄村道路硬化工程</t>
  </si>
  <si>
    <t>会立乡石沙庄村</t>
  </si>
  <si>
    <t>会立乡胡家沟村道路硬化工程</t>
  </si>
  <si>
    <t>会立乡胡家沟村</t>
  </si>
  <si>
    <t>会立乡双家寨村道路硬化工程</t>
  </si>
  <si>
    <t>会立乡龙江寨村道路硬化工程</t>
  </si>
  <si>
    <t>会立乡龙江寨村曹家庄组、米家庄组、青崖沟组</t>
  </si>
  <si>
    <t>会立乡龙江寨村</t>
  </si>
  <si>
    <t>会立乡翟家庄村道路硬化工程</t>
  </si>
  <si>
    <t>会立乡翟家庄村翟家庄组、南沟组</t>
  </si>
  <si>
    <t>会立乡翟家庄村</t>
  </si>
  <si>
    <t>会立乡柏叶口村道路硬化工程</t>
  </si>
  <si>
    <t>会立乡柏叶口村</t>
  </si>
  <si>
    <t>会立乡白草庄村道路硬化工程</t>
  </si>
  <si>
    <t>会立乡白草庄村</t>
  </si>
  <si>
    <t>街巷硬化、人畜分离道路硬化</t>
  </si>
  <si>
    <t>方便群众出行，通过改建、修缮等技术手段，确保贫困村整体村貌提升</t>
  </si>
  <si>
    <t>会立乡代家庄村道路硬化工程</t>
  </si>
  <si>
    <t>会立乡代家庄村</t>
  </si>
  <si>
    <t>联组路、街巷硬化、人畜分离道路硬化</t>
  </si>
  <si>
    <t>会立乡窑儿上村道路硬化工程</t>
  </si>
  <si>
    <t>水峪贯镇榆林村道路硬化工程</t>
  </si>
  <si>
    <t>水峪贯镇榆林村</t>
  </si>
  <si>
    <t>水峪贯镇岭上村周家沟组道路硬化工程</t>
  </si>
  <si>
    <t>水峪贯镇岭上村周家沟组</t>
  </si>
  <si>
    <t>水峪贯镇岭上村</t>
  </si>
  <si>
    <t>岭底乡</t>
  </si>
  <si>
    <t>岭底乡卯底村至申柏岩组联组路</t>
  </si>
  <si>
    <t>岭底乡峁底村申柏岩组</t>
  </si>
  <si>
    <t>联组路硬化</t>
  </si>
  <si>
    <t>方便群众出行</t>
  </si>
  <si>
    <t>岭底乡卯底村</t>
  </si>
  <si>
    <t>岭底乡交鲁线至周家坡联组路</t>
  </si>
  <si>
    <t>岭底乡歇马头村周家坡组</t>
  </si>
  <si>
    <t>岭底乡歇马头村</t>
  </si>
  <si>
    <t>岭底乡柏崖头至牛家沟组联组路</t>
  </si>
  <si>
    <t>岭底乡前庄至横头村通村路</t>
  </si>
  <si>
    <t>岭底乡横头村</t>
  </si>
  <si>
    <t>通村路硬化</t>
  </si>
  <si>
    <t>岭底乡窑底至光足村通村路、光足至偏交联组路</t>
  </si>
  <si>
    <t>通村路、联组路硬化</t>
  </si>
  <si>
    <t>附表6</t>
  </si>
  <si>
    <t>交城县2019年统筹整合财政涉农资金安排建设项目表-移民搬迁及配套</t>
  </si>
  <si>
    <t xml:space="preserve">                                                                                                                   单位：万元</t>
  </si>
  <si>
    <t>基础设施
建设项目-移民搬迁安置点及配套工程建设</t>
  </si>
  <si>
    <t>易地扶贫搬迁政策性补贴项目</t>
  </si>
  <si>
    <t>正达公司</t>
  </si>
  <si>
    <t>三个集中安置点</t>
  </si>
  <si>
    <t>针对房屋造价成本和贫困人口交付使用价格差价进行财政补助</t>
  </si>
  <si>
    <t>确保贫困人口移民户均不超一万元补贴</t>
  </si>
  <si>
    <t>县房管中心</t>
  </si>
  <si>
    <t>易地扶贫搬迁拆旧复垦项目</t>
  </si>
  <si>
    <t>续建</t>
  </si>
  <si>
    <t>各易地扶贫搬迁乡镇</t>
  </si>
  <si>
    <t>按照住新拆旧原则，通过有效评估搬迁人口旧房价值进行补贴</t>
  </si>
  <si>
    <t>应拆尽拆、应补尽补</t>
  </si>
  <si>
    <t>各搬迁乡镇</t>
  </si>
  <si>
    <t>城东小学项目</t>
  </si>
  <si>
    <t>教育科技局</t>
  </si>
  <si>
    <t>梁家庄集中安置点</t>
  </si>
  <si>
    <t>集中安置点义务教育小学校配套</t>
  </si>
  <si>
    <t>确保搬迁人口子女具备就近入学条件</t>
  </si>
  <si>
    <t>城南菜市场</t>
  </si>
  <si>
    <t>房地产管理中心</t>
  </si>
  <si>
    <t>梁家庄安置点</t>
  </si>
  <si>
    <t>在集中安置点周边建设大型集贸市场，有效带动贫困人口就业、创新</t>
  </si>
  <si>
    <t>集贸市场摊位布置及功能区设置，提供摊位供搬迁人口使用。</t>
  </si>
  <si>
    <t>天宁镇梁家庄村</t>
  </si>
  <si>
    <t>附表7</t>
  </si>
  <si>
    <t>交城县2019年统筹整合财政涉农资金安排建设项目表-人居环境改善项目</t>
  </si>
  <si>
    <t>庞泉沟美化亮化工程</t>
  </si>
  <si>
    <t>街道美化亮化</t>
  </si>
  <si>
    <t>市级资金</t>
  </si>
  <si>
    <t>提高村民生活水平，改善人居环境</t>
  </si>
  <si>
    <t>会立环境卫生整治</t>
  </si>
  <si>
    <t>会立乡西落沟、石沙庄、米家庄</t>
  </si>
  <si>
    <t>公路沿线环境卫生整治</t>
  </si>
  <si>
    <t>提升贫困村环境卫生条件</t>
  </si>
  <si>
    <t>会立村人居环境改善项目</t>
  </si>
  <si>
    <r>
      <rPr>
        <sz val="10"/>
        <color indexed="8"/>
        <rFont val="仿宋_GB2312"/>
        <charset val="134"/>
      </rPr>
      <t>1、村内街巷安装太阳能灯50盏（20万）；2、村内及出入村口排水渠整治，长1000米，沟底x顶x深0.4x0.6x0.8混凝土现浇，约730m</t>
    </r>
    <r>
      <rPr>
        <sz val="10"/>
        <color indexed="8"/>
        <rFont val="宋体"/>
        <charset val="134"/>
      </rPr>
      <t>³</t>
    </r>
    <r>
      <rPr>
        <sz val="10"/>
        <color indexed="8"/>
        <rFont val="仿宋_GB2312"/>
        <charset val="134"/>
      </rPr>
      <t>（54.4万）；3、清理村内外垃圾，新购垃圾清运车1辆、分类垃圾桶10组（5.2万）；4、新建和维修残墙断壁，村南新建围墙长50m、高1.5m（7万）；5、村内排水渠外至围墙环境整治2200</t>
    </r>
    <r>
      <rPr>
        <sz val="10"/>
        <color indexed="8"/>
        <rFont val="宋体"/>
        <charset val="134"/>
      </rPr>
      <t>㎡</t>
    </r>
    <r>
      <rPr>
        <sz val="10"/>
        <color indexed="8"/>
        <rFont val="仿宋_GB2312"/>
        <charset val="134"/>
      </rPr>
      <t>（13.2万）。</t>
    </r>
  </si>
  <si>
    <t>会立乡会立村民委员会</t>
  </si>
  <si>
    <t>山庄头村人居环境整治项目工程</t>
  </si>
  <si>
    <t>山庄头村</t>
  </si>
  <si>
    <r>
      <rPr>
        <sz val="10"/>
        <color indexed="8"/>
        <rFont val="仿宋_GB2312"/>
        <charset val="134"/>
      </rPr>
      <t>1.砂石道路局部平整7500</t>
    </r>
    <r>
      <rPr>
        <sz val="10"/>
        <color indexed="8"/>
        <rFont val="宋体"/>
        <charset val="134"/>
      </rPr>
      <t>㎡</t>
    </r>
    <r>
      <rPr>
        <sz val="10"/>
        <color indexed="8"/>
        <rFont val="仿宋_GB2312"/>
        <charset val="134"/>
      </rPr>
      <t>2.村庄绿化300</t>
    </r>
    <r>
      <rPr>
        <sz val="10"/>
        <color indexed="8"/>
        <rFont val="宋体"/>
        <charset val="134"/>
      </rPr>
      <t>㎡</t>
    </r>
    <r>
      <rPr>
        <sz val="10"/>
        <color indexed="8"/>
        <rFont val="仿宋_GB2312"/>
        <charset val="134"/>
      </rPr>
      <t>3.场地硬化400</t>
    </r>
    <r>
      <rPr>
        <sz val="10"/>
        <color indexed="8"/>
        <rFont val="宋体"/>
        <charset val="134"/>
      </rPr>
      <t>㎡</t>
    </r>
    <r>
      <rPr>
        <sz val="10"/>
        <color indexed="8"/>
        <rFont val="仿宋_GB2312"/>
        <charset val="134"/>
      </rPr>
      <t>，新建护栏墙600m，植草砖绿化1200</t>
    </r>
    <r>
      <rPr>
        <sz val="10"/>
        <color indexed="8"/>
        <rFont val="宋体"/>
        <charset val="134"/>
      </rPr>
      <t>㎡</t>
    </r>
    <r>
      <rPr>
        <sz val="10"/>
        <color indexed="8"/>
        <rFont val="仿宋_GB2312"/>
        <charset val="134"/>
      </rPr>
      <t>，新建排水边沟400m，新建围墙50m4.村庄环卫工程（垃圾清理）5.村庄公共服务设施（入口标识）</t>
    </r>
  </si>
  <si>
    <t>岭底乡山庄头村民委员会</t>
  </si>
  <si>
    <t>寨上村人居环境整治项目工程</t>
  </si>
  <si>
    <t>寨上村</t>
  </si>
  <si>
    <r>
      <rPr>
        <sz val="10"/>
        <color theme="1"/>
        <rFont val="仿宋_GB2312"/>
        <charset val="134"/>
      </rPr>
      <t>1.场地平整、硬化1000</t>
    </r>
    <r>
      <rPr>
        <sz val="10"/>
        <color theme="1"/>
        <rFont val="宋体"/>
        <charset val="134"/>
      </rPr>
      <t>㎡</t>
    </r>
    <r>
      <rPr>
        <sz val="10"/>
        <color theme="1"/>
        <rFont val="仿宋_GB2312"/>
        <charset val="134"/>
      </rPr>
      <t>2.道路硬化400</t>
    </r>
    <r>
      <rPr>
        <sz val="10"/>
        <color theme="1"/>
        <rFont val="宋体"/>
        <charset val="134"/>
      </rPr>
      <t>㎡</t>
    </r>
    <r>
      <rPr>
        <sz val="10"/>
        <color theme="1"/>
        <rFont val="仿宋_GB2312"/>
        <charset val="134"/>
      </rPr>
      <t>3.道路绿化800</t>
    </r>
    <r>
      <rPr>
        <sz val="10"/>
        <color theme="1"/>
        <rFont val="宋体"/>
        <charset val="134"/>
      </rPr>
      <t>㎡</t>
    </r>
    <r>
      <rPr>
        <sz val="10"/>
        <color theme="1"/>
        <rFont val="仿宋_GB2312"/>
        <charset val="134"/>
      </rPr>
      <t>4.新建围墙30m5.新建护栏墙750m6.新建排水沟100m7.新建给水工程一项8.新修防护墙一项9.护坡挡墙34m</t>
    </r>
    <r>
      <rPr>
        <sz val="10"/>
        <color theme="1"/>
        <rFont val="宋体"/>
        <charset val="134"/>
      </rPr>
      <t>³</t>
    </r>
    <r>
      <rPr>
        <sz val="10"/>
        <color theme="1"/>
        <rFont val="仿宋_GB2312"/>
        <charset val="134"/>
      </rPr>
      <t>10.道路修复300</t>
    </r>
    <r>
      <rPr>
        <sz val="10"/>
        <color theme="1"/>
        <rFont val="宋体"/>
        <charset val="134"/>
      </rPr>
      <t>㎡</t>
    </r>
    <r>
      <rPr>
        <sz val="10"/>
        <color theme="1"/>
        <rFont val="仿宋_GB2312"/>
        <charset val="134"/>
      </rPr>
      <t>11.公共场地平整12000</t>
    </r>
    <r>
      <rPr>
        <sz val="10"/>
        <color theme="1"/>
        <rFont val="宋体"/>
        <charset val="134"/>
      </rPr>
      <t>㎡</t>
    </r>
    <r>
      <rPr>
        <sz val="10"/>
        <color theme="1"/>
        <rFont val="仿宋_GB2312"/>
        <charset val="134"/>
      </rPr>
      <t>12.厂地硬化1300</t>
    </r>
    <r>
      <rPr>
        <sz val="10"/>
        <color theme="1"/>
        <rFont val="宋体"/>
        <charset val="134"/>
      </rPr>
      <t>㎡</t>
    </r>
  </si>
  <si>
    <t>岭底乡寨上村民委员会</t>
  </si>
  <si>
    <t>光足村人居环境整治项目工程</t>
  </si>
  <si>
    <t>光足村</t>
  </si>
  <si>
    <r>
      <rPr>
        <sz val="10"/>
        <color indexed="8"/>
        <rFont val="仿宋_GB2312"/>
        <charset val="134"/>
      </rPr>
      <t>1.道路硬化工程：村内部道路拓宽新建2000</t>
    </r>
    <r>
      <rPr>
        <sz val="10"/>
        <color indexed="8"/>
        <rFont val="宋体"/>
        <charset val="134"/>
      </rPr>
      <t>㎡</t>
    </r>
    <r>
      <rPr>
        <sz val="10"/>
        <color indexed="8"/>
        <rFont val="仿宋_GB2312"/>
        <charset val="134"/>
      </rPr>
      <t>及整修路面2000</t>
    </r>
    <r>
      <rPr>
        <sz val="10"/>
        <color indexed="8"/>
        <rFont val="宋体"/>
        <charset val="134"/>
      </rPr>
      <t>㎡</t>
    </r>
    <r>
      <rPr>
        <sz val="10"/>
        <color indexed="8"/>
        <rFont val="仿宋_GB2312"/>
        <charset val="134"/>
      </rPr>
      <t>2.街巷整治3.村庄环卫工程：清理村庄存量垃圾4.道路护栏5.活动场地硬化：场地平整500</t>
    </r>
    <r>
      <rPr>
        <sz val="10"/>
        <color indexed="8"/>
        <rFont val="宋体"/>
        <charset val="134"/>
      </rPr>
      <t>㎡</t>
    </r>
    <r>
      <rPr>
        <sz val="10"/>
        <color indexed="8"/>
        <rFont val="仿宋_GB2312"/>
        <charset val="134"/>
      </rPr>
      <t>，场地硬化500</t>
    </r>
    <r>
      <rPr>
        <sz val="10"/>
        <color indexed="8"/>
        <rFont val="宋体"/>
        <charset val="134"/>
      </rPr>
      <t>㎡</t>
    </r>
  </si>
  <si>
    <t>岭底乡光足村民委员会</t>
  </si>
  <si>
    <t>逯家岩村太阳能路灯安装建设项目</t>
  </si>
  <si>
    <t>安装太阳能路灯30盏（12万）</t>
  </si>
  <si>
    <t>东坡底乡逯家岩村民委员会</t>
  </si>
  <si>
    <t>惠家庄村太阳能路灯安装建设项目</t>
  </si>
  <si>
    <t>安装太阳能路灯39盏（15.6万）</t>
  </si>
  <si>
    <t>东坡底乡惠家庄村民委员会</t>
  </si>
  <si>
    <t>惠家庄村农村人居环境整治项目</t>
  </si>
  <si>
    <t>1.垃圾车一辆（2.5万）2.垃圾桶15个（3万）</t>
  </si>
  <si>
    <t>东坡底村太阳能路灯安装建设项目</t>
  </si>
  <si>
    <t>东坡底村</t>
  </si>
  <si>
    <t>安装太阳能路灯45盏（18万）</t>
  </si>
  <si>
    <t>东坡底乡东坡底村民委员会</t>
  </si>
  <si>
    <t>东坡底村东坡底村人居整治改善项目</t>
  </si>
  <si>
    <t>东坡底村民委员会</t>
  </si>
  <si>
    <t>冯家沟口村太阳能路灯安装建设项目</t>
  </si>
  <si>
    <t>冯家沟口村</t>
  </si>
  <si>
    <t>东坡底乡冯家沟口村民委员会</t>
  </si>
  <si>
    <t>燕家庄村太阳能路灯安装建设项目</t>
  </si>
  <si>
    <t>燕家庄村</t>
  </si>
  <si>
    <t>安装太阳能路灯20盏（8万）</t>
  </si>
  <si>
    <t>东坡底乡燕家庄村民委员会</t>
  </si>
  <si>
    <t>燕家庄村农村人居环境整治项目</t>
  </si>
  <si>
    <t>舍科村农村人居环境整治项目</t>
  </si>
  <si>
    <t>舍科村</t>
  </si>
  <si>
    <t>东坡底乡舍科村民委员会</t>
  </si>
  <si>
    <t>张沟美化、亮化、净化项目</t>
  </si>
  <si>
    <t>张沟村、阳堤塔、二合庄</t>
  </si>
  <si>
    <t>1.安装太阳能路灯30盏，2.垃圾清运车3辆，果皮箱30个，垃圾桶40个。</t>
  </si>
  <si>
    <t>庞泉沟镇张沟村民委员会</t>
  </si>
  <si>
    <t>翟家庄村人居环境改善项目</t>
  </si>
  <si>
    <t>翟家庄村</t>
  </si>
  <si>
    <t>1.村内购置2台垃圾运输自卸电动三轮车（5万元）；2.30个垃圾箱（2.1万元）。</t>
  </si>
  <si>
    <t>会立乡翟家庄村民委员会</t>
  </si>
  <si>
    <t>河西庄村人居环境改善项目</t>
  </si>
  <si>
    <t>河西庄村</t>
  </si>
  <si>
    <t>1.村内太阳能路灯35盏（14万）；2.石砌生态护坡290m*3m（61万元）；3.村内购置1台垃圾运输自卸电动三轮车（2.5万元）4.10组分类垃圾桶（3.6万元)；5.6组垃圾箱(1.2万元）</t>
  </si>
  <si>
    <t>会立乡河西庄村民委员会</t>
  </si>
  <si>
    <t>神堂坪村人居环境改善项目</t>
  </si>
  <si>
    <t>仿古太阳能路灯60盏（30万）；购置公厕一座（10万）分类垃圾桶20组（4.8万），分类垃圾箱15组（3万）垃圾清运车2辆（5万）</t>
  </si>
  <si>
    <t>会立乡神堂坪村民委员会</t>
  </si>
  <si>
    <t>代家庄村人居环境改善项目</t>
  </si>
  <si>
    <t>代家庄村</t>
  </si>
  <si>
    <t>1、村垃圾处理建设，村内购置2台垃圾运输自卸电动三轮车（5万元）；30个分类垃圾箱（2.1万元）；40个240升铁皮垃圾桶（2万元）；2、石砌护坡，前庄组新建石砌护坡长80米、高4米（25万元）。3、在前庄组、后庄组村内夜间盲区，安装太阳能路灯41盏，（16.4万元）。</t>
  </si>
  <si>
    <t>会立乡代家庄村民委员会</t>
  </si>
  <si>
    <t>美丽宜居乡村建设示范村</t>
  </si>
  <si>
    <t>住建局</t>
  </si>
  <si>
    <t>天宁镇磁窑村、天宁镇田家山村、西社镇横岭村、会立乡代家庄村、会立乡神堂坪村、庞泉沟镇山水村、庞泉沟镇苏家湾村、东坡底乡逯家岩村</t>
  </si>
  <si>
    <t>依据各村实际条件，美化环境，建设美丽宜居乡村示范村</t>
  </si>
  <si>
    <t>各相关乡镇、村</t>
  </si>
  <si>
    <t>附表8</t>
  </si>
  <si>
    <t>交城县2019年统筹整合财政涉农资金安排建设项目表-发展教育脱贫项目</t>
  </si>
  <si>
    <t>高等学历教育补助项目</t>
  </si>
  <si>
    <t>为我县2019年考中的二本B类以上的贫困大学生一次性发放每人5000元补助。</t>
  </si>
  <si>
    <t>确保我县2019年考中的二本B类以上的贫困大学生可以领取一次性每人5000元补助</t>
  </si>
  <si>
    <t>“雨露计划”</t>
  </si>
  <si>
    <t>为我县2019年就读于中职、高职的学生发放每人2000元补助</t>
  </si>
  <si>
    <t>确保我县2019年就读于中职、高职的学生领取每人2000元补助</t>
  </si>
  <si>
    <t>致富带头人培训项目</t>
  </si>
  <si>
    <t>为我县有能力的致富带头人提供技能培训</t>
  </si>
  <si>
    <t>为我县有意愿的致富带头人提供就业培训服务</t>
  </si>
  <si>
    <t>建档立卡贫困生生活补助</t>
  </si>
  <si>
    <t>职中</t>
  </si>
  <si>
    <t>职高建档立卡贫困人数生活补助</t>
  </si>
  <si>
    <t>学前教育资助</t>
  </si>
  <si>
    <t>学前教育困难幼儿补助</t>
  </si>
  <si>
    <t>义务教育寄宿生活补助</t>
  </si>
  <si>
    <t>贫困寄宿生生活补助</t>
  </si>
  <si>
    <t>寄宿生免费就餐</t>
  </si>
  <si>
    <t>贫困寄宿生免费就餐</t>
  </si>
  <si>
    <t>义务教育学生营养餐</t>
  </si>
  <si>
    <t>义务教育学生营养餐补助</t>
  </si>
  <si>
    <t>普通高中助学金</t>
  </si>
  <si>
    <t>国家助学金</t>
  </si>
  <si>
    <t>普通高中建档立卡学生免学费</t>
  </si>
  <si>
    <t>贫困学生免学费项目</t>
  </si>
  <si>
    <t>普通高中建档立卡学生生活补助</t>
  </si>
  <si>
    <t>贫困高中生生活补助</t>
  </si>
  <si>
    <t>附表9</t>
  </si>
  <si>
    <t>交城县2019年统筹整合财政涉农资金安排建设项目表-社会保障兜底</t>
  </si>
  <si>
    <t>建档立卡贫困户养老保险</t>
  </si>
  <si>
    <t>农保中心</t>
  </si>
  <si>
    <t>为贫困人口代缴养老保险</t>
  </si>
  <si>
    <t>为全县贫困人口代价养老保险</t>
  </si>
  <si>
    <t>农村基层党组织助残扶贫</t>
  </si>
  <si>
    <t>残联</t>
  </si>
  <si>
    <t>帮助发展有稳定收入的项目</t>
  </si>
  <si>
    <t>健康扶贫</t>
  </si>
  <si>
    <t>医疗保险服务中心</t>
  </si>
  <si>
    <t>健康扶贫相关报销补助</t>
  </si>
  <si>
    <t>对我县健康扶贫范围内人员应补尽补</t>
  </si>
  <si>
    <t>贫困人口参保县级补助</t>
  </si>
  <si>
    <t>建档立卡贫困人口参合补助</t>
  </si>
  <si>
    <t>贫困人口补充医保</t>
  </si>
  <si>
    <t>补充医保</t>
  </si>
  <si>
    <t>建档立卡贫困人口补充医保</t>
  </si>
  <si>
    <t>重度残疾人护理补贴</t>
  </si>
  <si>
    <t>民政局</t>
  </si>
  <si>
    <t>困难残疾人补助</t>
  </si>
  <si>
    <t>社会救助</t>
  </si>
  <si>
    <t>贫困人口医疗救助</t>
  </si>
  <si>
    <t>医疗保障局</t>
  </si>
  <si>
    <t>农机具购置补助</t>
  </si>
  <si>
    <t>农机局</t>
  </si>
  <si>
    <t>贫困人口发展产业购买农机具补贴</t>
  </si>
  <si>
    <t>购买农机具的贫困户享受</t>
  </si>
  <si>
    <t>生态护林员报酬</t>
  </si>
  <si>
    <t>交城县山区</t>
  </si>
  <si>
    <t>雇用有劳动能力的贫困人口，从事护林工作，提供劳务报酬</t>
  </si>
  <si>
    <t>为有劳动能力的贫困人口提供护林员岗位</t>
  </si>
</sst>
</file>

<file path=xl/styles.xml><?xml version="1.0" encoding="utf-8"?>
<styleSheet xmlns="http://schemas.openxmlformats.org/spreadsheetml/2006/main">
  <numFmts count="6">
    <numFmt numFmtId="176" formatCode="0.00000_ "/>
    <numFmt numFmtId="177" formatCode="0.0000_ "/>
    <numFmt numFmtId="178" formatCode="0.0_ "/>
    <numFmt numFmtId="179" formatCode="yyyy/m/d;@"/>
    <numFmt numFmtId="180" formatCode="0.00_ "/>
    <numFmt numFmtId="181" formatCode="#,##0_ ;\-#,##0"/>
  </numFmts>
  <fonts count="40">
    <font>
      <sz val="11"/>
      <color theme="1"/>
      <name val="宋体"/>
      <charset val="134"/>
      <scheme val="minor"/>
    </font>
    <font>
      <b/>
      <sz val="12"/>
      <color indexed="8"/>
      <name val="宋体"/>
      <charset val="134"/>
    </font>
    <font>
      <sz val="11"/>
      <name val="宋体"/>
      <charset val="134"/>
      <scheme val="minor"/>
    </font>
    <font>
      <sz val="10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仿宋_GB2312"/>
      <charset val="134"/>
    </font>
    <font>
      <b/>
      <sz val="24"/>
      <color indexed="8"/>
      <name val="方正小标宋简体"/>
      <charset val="134"/>
    </font>
    <font>
      <b/>
      <sz val="12"/>
      <name val="宋体"/>
      <charset val="134"/>
    </font>
    <font>
      <b/>
      <sz val="11"/>
      <color indexed="8"/>
      <name val="宋体"/>
      <charset val="134"/>
    </font>
    <font>
      <sz val="12"/>
      <name val="宋体"/>
      <charset val="134"/>
    </font>
    <font>
      <b/>
      <sz val="12"/>
      <color theme="1"/>
      <name val="宋体"/>
      <charset val="134"/>
    </font>
    <font>
      <sz val="10"/>
      <name val="仿宋_GB2312"/>
      <charset val="134"/>
    </font>
    <font>
      <sz val="10"/>
      <color theme="1"/>
      <name val="仿宋_GB2312"/>
      <charset val="134"/>
    </font>
    <font>
      <b/>
      <sz val="12"/>
      <color indexed="14"/>
      <name val="宋体"/>
      <charset val="134"/>
    </font>
    <font>
      <sz val="10"/>
      <color indexed="8"/>
      <name val="仿宋_GB2312"/>
      <charset val="134"/>
    </font>
    <font>
      <b/>
      <sz val="12"/>
      <color indexed="8"/>
      <name val="宋体"/>
      <charset val="134"/>
      <scheme val="minor"/>
    </font>
    <font>
      <sz val="12"/>
      <color theme="1"/>
      <name val="宋体"/>
      <charset val="134"/>
    </font>
    <font>
      <sz val="11"/>
      <color theme="1"/>
      <name val="仿宋_GB2312"/>
      <charset val="134"/>
    </font>
    <font>
      <b/>
      <sz val="10"/>
      <name val="仿宋_GB2312"/>
      <charset val="134"/>
    </font>
    <font>
      <b/>
      <sz val="10"/>
      <color indexed="8"/>
      <name val="仿宋_GB2312"/>
      <charset val="134"/>
    </font>
    <font>
      <b/>
      <sz val="10"/>
      <color theme="1"/>
      <name val="仿宋_GB2312"/>
      <charset val="134"/>
    </font>
    <font>
      <b/>
      <sz val="11"/>
      <name val="宋体"/>
      <charset val="134"/>
      <scheme val="minor"/>
    </font>
    <font>
      <b/>
      <sz val="10"/>
      <name val="宋体"/>
      <charset val="134"/>
    </font>
    <font>
      <b/>
      <sz val="12"/>
      <name val="宋体"/>
      <charset val="134"/>
      <scheme val="minor"/>
    </font>
    <font>
      <sz val="11"/>
      <name val="仿宋_GB2312"/>
      <charset val="134"/>
    </font>
    <font>
      <b/>
      <sz val="11"/>
      <name val="仿宋_GB2312"/>
      <charset val="134"/>
    </font>
    <font>
      <sz val="14"/>
      <color indexed="8"/>
      <name val="黑体"/>
      <charset val="134"/>
    </font>
    <font>
      <sz val="12"/>
      <color indexed="10"/>
      <name val="宋体"/>
      <charset val="134"/>
    </font>
    <font>
      <b/>
      <sz val="11"/>
      <color theme="1"/>
      <name val="宋体"/>
      <charset val="134"/>
      <scheme val="minor"/>
    </font>
    <font>
      <sz val="10"/>
      <name val="黑体"/>
      <charset val="134"/>
    </font>
    <font>
      <b/>
      <sz val="10"/>
      <name val="黑体"/>
      <charset val="134"/>
    </font>
    <font>
      <b/>
      <sz val="12"/>
      <color indexed="8"/>
      <name val="宋体"/>
      <charset val="134"/>
      <scheme val="major"/>
    </font>
    <font>
      <b/>
      <sz val="12"/>
      <name val="宋体"/>
      <charset val="134"/>
      <scheme val="major"/>
    </font>
    <font>
      <b/>
      <sz val="12"/>
      <color theme="1"/>
      <name val="宋体"/>
      <charset val="134"/>
      <scheme val="major"/>
    </font>
    <font>
      <sz val="10"/>
      <color indexed="63"/>
      <name val="仿宋_GB2312"/>
      <charset val="134"/>
    </font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vertAlign val="superscript"/>
      <sz val="10"/>
      <name val="仿宋_GB2312"/>
      <charset val="134"/>
    </font>
    <font>
      <sz val="9"/>
      <name val="宋体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50">
    <xf numFmtId="0" fontId="0" fillId="0" borderId="0">
      <alignment vertical="center"/>
    </xf>
    <xf numFmtId="0" fontId="35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35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35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35" fillId="0" borderId="0">
      <alignment vertical="center"/>
    </xf>
    <xf numFmtId="0" fontId="9" fillId="0" borderId="0">
      <alignment vertical="center"/>
    </xf>
    <xf numFmtId="0" fontId="35" fillId="0" borderId="0">
      <alignment vertical="center"/>
    </xf>
    <xf numFmtId="0" fontId="9" fillId="0" borderId="0">
      <alignment vertical="center"/>
    </xf>
    <xf numFmtId="0" fontId="35" fillId="0" borderId="0">
      <alignment vertical="center"/>
    </xf>
    <xf numFmtId="0" fontId="9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</cellStyleXfs>
  <cellXfs count="18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2" fillId="2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 applyProtection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14" fontId="11" fillId="0" borderId="1" xfId="0" applyNumberFormat="1" applyFont="1" applyFill="1" applyBorder="1" applyAlignment="1">
      <alignment horizontal="center" vertical="center" wrapText="1"/>
    </xf>
    <xf numFmtId="14" fontId="11" fillId="2" borderId="1" xfId="0" applyNumberFormat="1" applyFont="1" applyFill="1" applyBorder="1" applyAlignment="1">
      <alignment horizontal="center" vertical="center" wrapText="1"/>
    </xf>
    <xf numFmtId="14" fontId="12" fillId="2" borderId="1" xfId="0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14" fontId="7" fillId="0" borderId="1" xfId="0" applyNumberFormat="1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44" applyNumberFormat="1" applyFont="1" applyFill="1" applyBorder="1" applyAlignment="1">
      <alignment horizontal="center" vertical="center" wrapText="1"/>
    </xf>
    <xf numFmtId="0" fontId="14" fillId="0" borderId="1" xfId="44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40" applyNumberFormat="1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 wrapText="1"/>
    </xf>
    <xf numFmtId="14" fontId="12" fillId="0" borderId="1" xfId="0" applyNumberFormat="1" applyFont="1" applyFill="1" applyBorder="1" applyAlignment="1">
      <alignment horizontal="center" vertical="center" wrapText="1"/>
    </xf>
    <xf numFmtId="0" fontId="12" fillId="0" borderId="1" xfId="40" applyNumberFormat="1" applyFont="1" applyFill="1" applyBorder="1" applyAlignment="1">
      <alignment horizontal="center" vertical="center" wrapText="1"/>
    </xf>
    <xf numFmtId="0" fontId="14" fillId="0" borderId="1" xfId="3" applyNumberFormat="1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1" xfId="45" applyFont="1" applyFill="1" applyBorder="1" applyAlignment="1" applyProtection="1">
      <alignment horizontal="center" vertical="center" wrapText="1"/>
    </xf>
    <xf numFmtId="176" fontId="7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1" xfId="45" applyFont="1" applyFill="1" applyBorder="1" applyAlignment="1" applyProtection="1">
      <alignment horizontal="center" vertical="center" wrapText="1"/>
    </xf>
    <xf numFmtId="177" fontId="18" fillId="0" borderId="1" xfId="0" applyNumberFormat="1" applyFont="1" applyFill="1" applyBorder="1" applyAlignment="1" applyProtection="1">
      <alignment horizontal="center" vertical="center" wrapText="1"/>
    </xf>
    <xf numFmtId="0" fontId="18" fillId="0" borderId="1" xfId="0" applyNumberFormat="1" applyFont="1" applyFill="1" applyBorder="1" applyAlignment="1" applyProtection="1">
      <alignment horizontal="center" vertical="center" wrapText="1"/>
    </xf>
    <xf numFmtId="0" fontId="11" fillId="0" borderId="1" xfId="19" applyNumberFormat="1" applyFont="1" applyFill="1" applyBorder="1" applyAlignment="1">
      <alignment horizontal="center" vertical="center" wrapText="1"/>
    </xf>
    <xf numFmtId="0" fontId="11" fillId="0" borderId="1" xfId="20" applyFont="1" applyFill="1" applyBorder="1" applyAlignment="1">
      <alignment horizontal="center" vertical="center" wrapText="1"/>
    </xf>
    <xf numFmtId="0" fontId="11" fillId="0" borderId="1" xfId="15" applyNumberFormat="1" applyFont="1" applyFill="1" applyBorder="1" applyAlignment="1">
      <alignment horizontal="center" vertical="center" wrapText="1"/>
    </xf>
    <xf numFmtId="0" fontId="11" fillId="0" borderId="1" xfId="8" applyNumberFormat="1" applyFont="1" applyFill="1" applyBorder="1" applyAlignment="1">
      <alignment horizontal="center" vertical="center" wrapText="1"/>
    </xf>
    <xf numFmtId="177" fontId="11" fillId="0" borderId="1" xfId="16" applyNumberFormat="1" applyFont="1" applyFill="1" applyBorder="1" applyAlignment="1">
      <alignment horizontal="center" vertical="center" wrapText="1"/>
    </xf>
    <xf numFmtId="0" fontId="11" fillId="0" borderId="1" xfId="16" applyNumberFormat="1" applyFont="1" applyFill="1" applyBorder="1" applyAlignment="1">
      <alignment horizontal="center" vertical="center" wrapText="1"/>
    </xf>
    <xf numFmtId="0" fontId="18" fillId="0" borderId="1" xfId="19" applyNumberFormat="1" applyFont="1" applyFill="1" applyBorder="1" applyAlignment="1">
      <alignment horizontal="center" vertical="center" wrapText="1"/>
    </xf>
    <xf numFmtId="0" fontId="18" fillId="0" borderId="1" xfId="20" applyFont="1" applyFill="1" applyBorder="1" applyAlignment="1">
      <alignment horizontal="center" vertical="center" wrapText="1"/>
    </xf>
    <xf numFmtId="0" fontId="18" fillId="0" borderId="1" xfId="15" applyNumberFormat="1" applyFont="1" applyFill="1" applyBorder="1" applyAlignment="1">
      <alignment horizontal="center" vertical="center" wrapText="1"/>
    </xf>
    <xf numFmtId="0" fontId="18" fillId="0" borderId="1" xfId="8" applyNumberFormat="1" applyFont="1" applyFill="1" applyBorder="1" applyAlignment="1">
      <alignment horizontal="center" vertical="center" wrapText="1"/>
    </xf>
    <xf numFmtId="177" fontId="18" fillId="0" borderId="1" xfId="16" applyNumberFormat="1" applyFont="1" applyFill="1" applyBorder="1" applyAlignment="1">
      <alignment horizontal="center" vertical="center" wrapText="1"/>
    </xf>
    <xf numFmtId="0" fontId="18" fillId="0" borderId="1" xfId="16" applyNumberFormat="1" applyFont="1" applyFill="1" applyBorder="1" applyAlignment="1">
      <alignment horizontal="center" vertical="center" wrapText="1"/>
    </xf>
    <xf numFmtId="49" fontId="11" fillId="0" borderId="1" xfId="19" applyNumberFormat="1" applyFont="1" applyFill="1" applyBorder="1" applyAlignment="1">
      <alignment horizontal="center" vertical="center" wrapText="1"/>
    </xf>
    <xf numFmtId="0" fontId="11" fillId="0" borderId="1" xfId="15" applyFont="1" applyFill="1" applyBorder="1" applyAlignment="1">
      <alignment horizontal="center" vertical="center" wrapText="1"/>
    </xf>
    <xf numFmtId="49" fontId="11" fillId="2" borderId="1" xfId="19" applyNumberFormat="1" applyFont="1" applyFill="1" applyBorder="1" applyAlignment="1" applyProtection="1">
      <alignment horizontal="center" vertical="center" wrapText="1"/>
    </xf>
    <xf numFmtId="0" fontId="11" fillId="0" borderId="1" xfId="8" applyFont="1" applyFill="1" applyBorder="1" applyAlignment="1">
      <alignment horizontal="center" vertical="center" wrapText="1"/>
    </xf>
    <xf numFmtId="49" fontId="11" fillId="0" borderId="1" xfId="29" applyNumberFormat="1" applyFont="1" applyFill="1" applyBorder="1" applyAlignment="1">
      <alignment horizontal="center" vertical="center" wrapText="1"/>
    </xf>
    <xf numFmtId="0" fontId="11" fillId="0" borderId="1" xfId="24" applyFont="1" applyFill="1" applyBorder="1" applyAlignment="1">
      <alignment horizontal="center" vertical="center" wrapText="1"/>
    </xf>
    <xf numFmtId="0" fontId="11" fillId="0" borderId="1" xfId="5" applyFont="1" applyFill="1" applyBorder="1" applyAlignment="1">
      <alignment horizontal="center" vertical="center" wrapText="1"/>
    </xf>
    <xf numFmtId="177" fontId="11" fillId="0" borderId="1" xfId="26" applyNumberFormat="1" applyFont="1" applyFill="1" applyBorder="1" applyAlignment="1">
      <alignment horizontal="center" vertical="center" wrapText="1"/>
    </xf>
    <xf numFmtId="49" fontId="18" fillId="0" borderId="1" xfId="19" applyNumberFormat="1" applyFont="1" applyFill="1" applyBorder="1" applyAlignment="1">
      <alignment horizontal="center" vertical="center" wrapText="1"/>
    </xf>
    <xf numFmtId="0" fontId="18" fillId="0" borderId="1" xfId="15" applyFont="1" applyFill="1" applyBorder="1" applyAlignment="1">
      <alignment horizontal="center" vertical="center" wrapText="1"/>
    </xf>
    <xf numFmtId="0" fontId="18" fillId="0" borderId="1" xfId="8" applyFont="1" applyFill="1" applyBorder="1" applyAlignment="1">
      <alignment horizontal="center" vertical="center" wrapText="1"/>
    </xf>
    <xf numFmtId="0" fontId="18" fillId="0" borderId="1" xfId="16" applyFont="1" applyFill="1" applyBorder="1" applyAlignment="1">
      <alignment horizontal="center" vertical="center" wrapText="1"/>
    </xf>
    <xf numFmtId="0" fontId="11" fillId="0" borderId="1" xfId="21" applyFont="1" applyFill="1" applyBorder="1" applyAlignment="1">
      <alignment horizontal="center" vertical="center" wrapText="1"/>
    </xf>
    <xf numFmtId="0" fontId="11" fillId="0" borderId="1" xfId="23" applyNumberFormat="1" applyFont="1" applyFill="1" applyBorder="1" applyAlignment="1">
      <alignment horizontal="center" vertical="center" wrapText="1"/>
    </xf>
    <xf numFmtId="0" fontId="11" fillId="0" borderId="1" xfId="6" applyNumberFormat="1" applyFont="1" applyFill="1" applyBorder="1" applyAlignment="1">
      <alignment horizontal="center" vertical="center" wrapText="1"/>
    </xf>
    <xf numFmtId="177" fontId="11" fillId="0" borderId="1" xfId="25" applyNumberFormat="1" applyFont="1" applyFill="1" applyBorder="1" applyAlignment="1">
      <alignment horizontal="center" vertical="center" wrapText="1"/>
    </xf>
    <xf numFmtId="0" fontId="12" fillId="0" borderId="1" xfId="28" applyFont="1" applyFill="1" applyBorder="1" applyAlignment="1">
      <alignment horizontal="center" vertical="center" wrapText="1"/>
    </xf>
    <xf numFmtId="0" fontId="11" fillId="0" borderId="1" xfId="32" applyNumberFormat="1" applyFont="1" applyFill="1" applyBorder="1" applyAlignment="1">
      <alignment horizontal="center" vertical="center" wrapText="1"/>
    </xf>
    <xf numFmtId="0" fontId="11" fillId="0" borderId="1" xfId="36" applyNumberFormat="1" applyFont="1" applyFill="1" applyBorder="1" applyAlignment="1">
      <alignment horizontal="center" vertical="center" wrapText="1"/>
    </xf>
    <xf numFmtId="177" fontId="11" fillId="0" borderId="1" xfId="2" applyNumberFormat="1" applyFont="1" applyFill="1" applyBorder="1" applyAlignment="1">
      <alignment horizontal="center" vertical="center" wrapText="1"/>
    </xf>
    <xf numFmtId="0" fontId="12" fillId="0" borderId="1" xfId="28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right" vertical="center" wrapText="1"/>
    </xf>
    <xf numFmtId="14" fontId="18" fillId="0" borderId="1" xfId="0" applyNumberFormat="1" applyFont="1" applyFill="1" applyBorder="1" applyAlignment="1">
      <alignment horizontal="center" vertical="center" wrapText="1"/>
    </xf>
    <xf numFmtId="0" fontId="11" fillId="0" borderId="1" xfId="45" applyFont="1" applyFill="1" applyBorder="1" applyAlignment="1" applyProtection="1">
      <alignment horizontal="center" vertical="center" wrapText="1"/>
    </xf>
    <xf numFmtId="0" fontId="11" fillId="0" borderId="1" xfId="18" applyNumberFormat="1" applyFont="1" applyFill="1" applyBorder="1" applyAlignment="1">
      <alignment horizontal="center" vertical="center" wrapText="1"/>
    </xf>
    <xf numFmtId="0" fontId="18" fillId="0" borderId="1" xfId="18" applyNumberFormat="1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 wrapText="1"/>
    </xf>
    <xf numFmtId="49" fontId="11" fillId="2" borderId="1" xfId="4" applyNumberFormat="1" applyFont="1" applyFill="1" applyBorder="1" applyAlignment="1">
      <alignment horizontal="center" vertical="center" wrapText="1"/>
    </xf>
    <xf numFmtId="0" fontId="11" fillId="0" borderId="1" xfId="12" applyFont="1" applyFill="1" applyBorder="1" applyAlignment="1">
      <alignment horizontal="center" vertical="center" wrapText="1"/>
    </xf>
    <xf numFmtId="0" fontId="11" fillId="0" borderId="1" xfId="13" applyFont="1" applyFill="1" applyBorder="1" applyAlignment="1">
      <alignment horizontal="center" vertical="center" wrapText="1"/>
    </xf>
    <xf numFmtId="0" fontId="11" fillId="0" borderId="1" xfId="14" applyFont="1" applyFill="1" applyBorder="1" applyAlignment="1">
      <alignment horizontal="center" vertical="center" wrapText="1"/>
    </xf>
    <xf numFmtId="0" fontId="11" fillId="0" borderId="1" xfId="7" applyFont="1" applyFill="1" applyBorder="1" applyAlignment="1">
      <alignment horizontal="center" vertical="center" wrapText="1"/>
    </xf>
    <xf numFmtId="0" fontId="18" fillId="2" borderId="1" xfId="0" applyNumberFormat="1" applyFont="1" applyFill="1" applyBorder="1" applyAlignment="1">
      <alignment horizontal="center" vertical="center" wrapText="1"/>
    </xf>
    <xf numFmtId="0" fontId="11" fillId="2" borderId="1" xfId="12" applyFont="1" applyFill="1" applyBorder="1" applyAlignment="1">
      <alignment horizontal="center" vertical="center" wrapText="1"/>
    </xf>
    <xf numFmtId="0" fontId="11" fillId="2" borderId="1" xfId="13" applyFont="1" applyFill="1" applyBorder="1" applyAlignment="1">
      <alignment horizontal="center" vertical="center" wrapText="1"/>
    </xf>
    <xf numFmtId="0" fontId="11" fillId="2" borderId="1" xfId="7" applyFont="1" applyFill="1" applyBorder="1" applyAlignment="1">
      <alignment horizontal="center" vertical="center" wrapText="1"/>
    </xf>
    <xf numFmtId="0" fontId="11" fillId="0" borderId="1" xfId="17" applyFont="1" applyFill="1" applyBorder="1" applyAlignment="1">
      <alignment horizontal="center" vertical="center" wrapText="1"/>
    </xf>
    <xf numFmtId="0" fontId="11" fillId="2" borderId="1" xfId="17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49" fontId="18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49" fontId="14" fillId="3" borderId="1" xfId="0" applyNumberFormat="1" applyFont="1" applyFill="1" applyBorder="1" applyAlignment="1">
      <alignment horizontal="center" vertical="center" wrapText="1"/>
    </xf>
    <xf numFmtId="49" fontId="19" fillId="3" borderId="1" xfId="0" applyNumberFormat="1" applyFont="1" applyFill="1" applyBorder="1" applyAlignment="1">
      <alignment horizontal="center" vertical="center" wrapText="1"/>
    </xf>
    <xf numFmtId="49" fontId="11" fillId="2" borderId="1" xfId="0" applyNumberFormat="1" applyFont="1" applyFill="1" applyBorder="1" applyAlignment="1">
      <alignment horizontal="center" vertical="center" wrapText="1"/>
    </xf>
    <xf numFmtId="0" fontId="11" fillId="2" borderId="1" xfId="37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37" applyFont="1" applyBorder="1" applyAlignment="1">
      <alignment horizontal="center" vertical="center" wrapText="1"/>
    </xf>
    <xf numFmtId="0" fontId="11" fillId="0" borderId="1" xfId="37" applyFont="1" applyBorder="1" applyAlignment="1">
      <alignment horizontal="center" vertical="center" wrapText="1"/>
    </xf>
    <xf numFmtId="178" fontId="18" fillId="0" borderId="1" xfId="0" applyNumberFormat="1" applyFont="1" applyFill="1" applyBorder="1" applyAlignment="1">
      <alignment horizontal="center" vertical="center" wrapText="1"/>
    </xf>
    <xf numFmtId="178" fontId="11" fillId="2" borderId="1" xfId="35" applyNumberFormat="1" applyFont="1" applyFill="1" applyBorder="1" applyAlignment="1">
      <alignment horizontal="center" vertical="center" wrapText="1"/>
    </xf>
    <xf numFmtId="178" fontId="12" fillId="2" borderId="1" xfId="35" applyNumberFormat="1" applyFont="1" applyFill="1" applyBorder="1" applyAlignment="1">
      <alignment horizontal="center" vertical="center" wrapText="1"/>
    </xf>
    <xf numFmtId="179" fontId="14" fillId="0" borderId="1" xfId="0" applyNumberFormat="1" applyFont="1" applyFill="1" applyBorder="1" applyAlignment="1">
      <alignment horizontal="center" vertical="center" wrapText="1"/>
    </xf>
    <xf numFmtId="14" fontId="14" fillId="0" borderId="1" xfId="0" applyNumberFormat="1" applyFont="1" applyFill="1" applyBorder="1" applyAlignment="1">
      <alignment horizontal="center" vertical="center" wrapText="1"/>
    </xf>
    <xf numFmtId="181" fontId="14" fillId="3" borderId="1" xfId="0" applyNumberFormat="1" applyFont="1" applyFill="1" applyBorder="1" applyAlignment="1">
      <alignment horizontal="center" vertical="center" wrapText="1"/>
    </xf>
    <xf numFmtId="178" fontId="11" fillId="0" borderId="1" xfId="35" applyNumberFormat="1" applyFont="1" applyBorder="1" applyAlignment="1">
      <alignment horizontal="center" vertical="center" wrapText="1"/>
    </xf>
    <xf numFmtId="0" fontId="12" fillId="2" borderId="1" xfId="39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1" xfId="22" applyFont="1" applyFill="1" applyBorder="1" applyAlignment="1">
      <alignment horizontal="center" vertical="center" wrapText="1"/>
    </xf>
    <xf numFmtId="178" fontId="11" fillId="0" borderId="1" xfId="0" applyNumberFormat="1" applyFont="1" applyFill="1" applyBorder="1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0" fontId="11" fillId="0" borderId="1" xfId="49" applyNumberFormat="1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22" fillId="0" borderId="1" xfId="0" applyNumberFormat="1" applyFont="1" applyFill="1" applyBorder="1" applyAlignment="1">
      <alignment horizontal="center" vertical="center" wrapText="1"/>
    </xf>
    <xf numFmtId="0" fontId="23" fillId="0" borderId="1" xfId="0" applyNumberFormat="1" applyFont="1" applyFill="1" applyBorder="1" applyAlignment="1">
      <alignment horizontal="center" vertical="center" wrapText="1"/>
    </xf>
    <xf numFmtId="0" fontId="24" fillId="0" borderId="1" xfId="0" applyNumberFormat="1" applyFont="1" applyFill="1" applyBorder="1" applyAlignment="1">
      <alignment horizontal="center" vertical="center" wrapText="1"/>
    </xf>
    <xf numFmtId="0" fontId="25" fillId="0" borderId="1" xfId="0" applyNumberFormat="1" applyFont="1" applyFill="1" applyBorder="1" applyAlignment="1">
      <alignment horizontal="center" vertical="center" wrapText="1"/>
    </xf>
    <xf numFmtId="0" fontId="11" fillId="0" borderId="1" xfId="31" applyNumberFormat="1" applyFont="1" applyFill="1" applyBorder="1" applyAlignment="1">
      <alignment horizontal="center" vertical="center" wrapText="1"/>
    </xf>
    <xf numFmtId="0" fontId="11" fillId="0" borderId="1" xfId="22" applyNumberFormat="1" applyFont="1" applyFill="1" applyBorder="1" applyAlignment="1">
      <alignment horizontal="center" vertical="center" wrapText="1"/>
    </xf>
    <xf numFmtId="0" fontId="11" fillId="0" borderId="1" xfId="47" applyNumberFormat="1" applyFont="1" applyFill="1" applyBorder="1" applyAlignment="1">
      <alignment horizontal="center" vertical="center" wrapText="1"/>
    </xf>
    <xf numFmtId="0" fontId="11" fillId="0" borderId="1" xfId="46" applyNumberFormat="1" applyFont="1" applyFill="1" applyBorder="1" applyAlignment="1">
      <alignment horizontal="center" vertical="center" wrapText="1"/>
    </xf>
    <xf numFmtId="0" fontId="11" fillId="0" borderId="1" xfId="48" applyNumberFormat="1" applyFont="1" applyFill="1" applyBorder="1" applyAlignment="1">
      <alignment horizontal="center" vertical="center" wrapText="1"/>
    </xf>
    <xf numFmtId="0" fontId="11" fillId="0" borderId="1" xfId="46" applyFont="1" applyFill="1" applyBorder="1" applyAlignment="1">
      <alignment horizontal="center" vertical="center" wrapText="1"/>
    </xf>
    <xf numFmtId="0" fontId="11" fillId="2" borderId="1" xfId="31" applyNumberFormat="1" applyFont="1" applyFill="1" applyBorder="1" applyAlignment="1">
      <alignment horizontal="center" vertical="center" wrapText="1"/>
    </xf>
    <xf numFmtId="0" fontId="11" fillId="2" borderId="1" xfId="47" applyNumberFormat="1" applyFont="1" applyFill="1" applyBorder="1" applyAlignment="1">
      <alignment horizontal="center" vertical="center" wrapText="1"/>
    </xf>
    <xf numFmtId="0" fontId="11" fillId="2" borderId="1" xfId="48" applyNumberFormat="1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 wrapText="1"/>
    </xf>
    <xf numFmtId="0" fontId="19" fillId="0" borderId="1" xfId="44" applyNumberFormat="1" applyFont="1" applyFill="1" applyBorder="1" applyAlignment="1">
      <alignment horizontal="center" vertical="center" wrapText="1"/>
    </xf>
    <xf numFmtId="14" fontId="19" fillId="0" borderId="1" xfId="0" applyNumberFormat="1" applyFont="1" applyFill="1" applyBorder="1" applyAlignment="1">
      <alignment horizontal="center" vertical="center" wrapText="1"/>
    </xf>
    <xf numFmtId="0" fontId="11" fillId="0" borderId="1" xfId="10" applyNumberFormat="1" applyFont="1" applyFill="1" applyBorder="1" applyAlignment="1">
      <alignment horizontal="center" vertical="center" wrapText="1"/>
    </xf>
    <xf numFmtId="0" fontId="11" fillId="2" borderId="1" xfId="10" applyNumberFormat="1" applyFont="1" applyFill="1" applyBorder="1" applyAlignment="1">
      <alignment horizontal="center" vertical="center" wrapText="1"/>
    </xf>
    <xf numFmtId="0" fontId="19" fillId="0" borderId="1" xfId="40" applyNumberFormat="1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 wrapText="1"/>
    </xf>
    <xf numFmtId="0" fontId="27" fillId="0" borderId="0" xfId="0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29" fillId="0" borderId="1" xfId="0" applyNumberFormat="1" applyFont="1" applyFill="1" applyBorder="1" applyAlignment="1">
      <alignment horizontal="center" vertical="center" wrapText="1"/>
    </xf>
    <xf numFmtId="49" fontId="23" fillId="0" borderId="1" xfId="0" applyNumberFormat="1" applyFont="1" applyFill="1" applyBorder="1" applyAlignment="1">
      <alignment horizontal="center" vertical="center" wrapText="1"/>
    </xf>
    <xf numFmtId="180" fontId="22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0" fontId="30" fillId="0" borderId="1" xfId="0" applyNumberFormat="1" applyFont="1" applyFill="1" applyBorder="1" applyAlignment="1">
      <alignment horizontal="center" vertical="center" wrapText="1"/>
    </xf>
    <xf numFmtId="180" fontId="18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19" fillId="0" borderId="1" xfId="0" applyNumberFormat="1" applyFont="1" applyFill="1" applyBorder="1" applyAlignment="1">
      <alignment horizontal="center" vertical="center" wrapText="1"/>
    </xf>
    <xf numFmtId="0" fontId="11" fillId="0" borderId="2" xfId="0" applyNumberFormat="1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 wrapText="1"/>
    </xf>
    <xf numFmtId="0" fontId="11" fillId="0" borderId="2" xfId="0" applyNumberFormat="1" applyFont="1" applyFill="1" applyBorder="1" applyAlignment="1">
      <alignment horizontal="center" vertical="center" wrapText="1"/>
    </xf>
    <xf numFmtId="0" fontId="14" fillId="0" borderId="2" xfId="0" applyNumberFormat="1" applyFont="1" applyFill="1" applyBorder="1" applyAlignment="1">
      <alignment horizontal="center" vertical="center" wrapText="1"/>
    </xf>
    <xf numFmtId="0" fontId="31" fillId="0" borderId="1" xfId="0" applyNumberFormat="1" applyFont="1" applyFill="1" applyBorder="1" applyAlignment="1">
      <alignment horizontal="center" vertical="center" wrapText="1"/>
    </xf>
    <xf numFmtId="0" fontId="32" fillId="0" borderId="1" xfId="0" applyNumberFormat="1" applyFont="1" applyFill="1" applyBorder="1" applyAlignment="1">
      <alignment horizontal="center" vertical="center" wrapText="1"/>
    </xf>
    <xf numFmtId="0" fontId="33" fillId="0" borderId="1" xfId="0" applyFont="1" applyFill="1" applyBorder="1" applyAlignment="1">
      <alignment horizontal="center" vertical="center" wrapText="1"/>
    </xf>
    <xf numFmtId="49" fontId="29" fillId="0" borderId="1" xfId="0" applyNumberFormat="1" applyFont="1" applyFill="1" applyBorder="1" applyAlignment="1">
      <alignment horizontal="center" vertical="center" wrapText="1"/>
    </xf>
    <xf numFmtId="0" fontId="34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right" vertical="center" wrapText="1"/>
    </xf>
    <xf numFmtId="0" fontId="5" fillId="0" borderId="0" xfId="0" applyFont="1" applyFill="1" applyAlignment="1">
      <alignment horizontal="right" vertical="center" wrapText="1"/>
    </xf>
  </cellXfs>
  <cellStyles count="50">
    <cellStyle name="常规" xfId="0" builtinId="0"/>
    <cellStyle name="常规 10" xfId="10"/>
    <cellStyle name="常规 11" xfId="11"/>
    <cellStyle name="常规 12" xfId="4"/>
    <cellStyle name="常规 13" xfId="12"/>
    <cellStyle name="常规 14" xfId="13"/>
    <cellStyle name="常规 15" xfId="14"/>
    <cellStyle name="常规 16" xfId="7"/>
    <cellStyle name="常规 17" xfId="17"/>
    <cellStyle name="常规 18" xfId="19"/>
    <cellStyle name="常规 19" xfId="20"/>
    <cellStyle name="常规 2" xfId="22"/>
    <cellStyle name="常规 2 2" xfId="9"/>
    <cellStyle name="常规 20" xfId="15"/>
    <cellStyle name="常规 21" xfId="8"/>
    <cellStyle name="常规 22" xfId="16"/>
    <cellStyle name="常规 23" xfId="18"/>
    <cellStyle name="常规 24" xfId="21"/>
    <cellStyle name="常规 25" xfId="23"/>
    <cellStyle name="常规 26" xfId="6"/>
    <cellStyle name="常规 27" xfId="25"/>
    <cellStyle name="常规 28" xfId="27"/>
    <cellStyle name="常规 29" xfId="29"/>
    <cellStyle name="常规 3" xfId="31"/>
    <cellStyle name="常规 30" xfId="24"/>
    <cellStyle name="常规 31" xfId="5"/>
    <cellStyle name="常规 32" xfId="26"/>
    <cellStyle name="常规 33" xfId="28"/>
    <cellStyle name="常规 34" xfId="30"/>
    <cellStyle name="常规 35" xfId="32"/>
    <cellStyle name="常规 36" xfId="34"/>
    <cellStyle name="常规 37" xfId="36"/>
    <cellStyle name="常规 38" xfId="38"/>
    <cellStyle name="常规 39" xfId="2"/>
    <cellStyle name="常规 4" xfId="40"/>
    <cellStyle name="常规 40" xfId="33"/>
    <cellStyle name="常规 41" xfId="35"/>
    <cellStyle name="常规 42" xfId="37"/>
    <cellStyle name="常规 43" xfId="39"/>
    <cellStyle name="常规 44" xfId="1"/>
    <cellStyle name="常规 45" xfId="41"/>
    <cellStyle name="常规 46" xfId="42"/>
    <cellStyle name="常规 47" xfId="43"/>
    <cellStyle name="常规 5" xfId="44"/>
    <cellStyle name="常规 6" xfId="3"/>
    <cellStyle name="常规 66" xfId="45"/>
    <cellStyle name="常规 7" xfId="46"/>
    <cellStyle name="常规 8" xfId="47"/>
    <cellStyle name="常规 9" xfId="48"/>
    <cellStyle name="常规_榆社人畜饮水国债资金工程项目计划情况表(1)" xfId="49"/>
  </cellStyles>
  <dxfs count="0"/>
  <tableStyles count="0" defaultTableStyle="TableStyleMedium2" defaultPivotStyle="PivotStyleLight16"/>
  <colors>
    <mruColors>
      <color rgb="FFFFFFFF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N43"/>
  <sheetViews>
    <sheetView workbookViewId="0">
      <pane ySplit="1" topLeftCell="A2" activePane="bottomLeft" state="frozen"/>
      <selection pane="bottomLeft" activeCell="G17" sqref="G17"/>
    </sheetView>
  </sheetViews>
  <sheetFormatPr defaultColWidth="9" defaultRowHeight="14.25"/>
  <cols>
    <col min="1" max="1" width="6.25" style="4" customWidth="1"/>
    <col min="2" max="2" width="16.25" style="5" customWidth="1"/>
    <col min="3" max="3" width="7.5" style="5" customWidth="1"/>
    <col min="4" max="4" width="5.125" style="5" customWidth="1"/>
    <col min="5" max="5" width="11.125" style="5" customWidth="1"/>
    <col min="6" max="6" width="29.125" style="5" customWidth="1"/>
    <col min="7" max="7" width="14.75" style="5" customWidth="1"/>
    <col min="8" max="8" width="11.125" style="5" customWidth="1"/>
    <col min="9" max="10" width="9.5" style="5" customWidth="1"/>
    <col min="11" max="11" width="17.75" style="5" customWidth="1"/>
    <col min="12" max="12" width="7.375" style="5" customWidth="1"/>
    <col min="13" max="13" width="9" style="5"/>
    <col min="14" max="14" width="14.125" style="5"/>
    <col min="15" max="16384" width="9" style="5"/>
  </cols>
  <sheetData>
    <row r="1" spans="1:14" ht="15.95" customHeight="1">
      <c r="A1" s="177" t="s">
        <v>0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  <c r="L1" s="177"/>
    </row>
    <row r="2" spans="1:14" ht="24" customHeight="1">
      <c r="A2" s="178" t="s">
        <v>1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</row>
    <row r="3" spans="1:14">
      <c r="B3" s="179" t="s">
        <v>2</v>
      </c>
      <c r="C3" s="179"/>
      <c r="D3" s="179"/>
      <c r="E3" s="179"/>
      <c r="F3" s="179"/>
      <c r="G3" s="179"/>
      <c r="H3" s="179"/>
      <c r="I3" s="179"/>
      <c r="J3" s="179"/>
      <c r="K3" s="179"/>
      <c r="L3" s="179"/>
    </row>
    <row r="4" spans="1:14" ht="23.1" customHeight="1">
      <c r="A4" s="173" t="s">
        <v>3</v>
      </c>
      <c r="B4" s="173" t="s">
        <v>4</v>
      </c>
      <c r="C4" s="176" t="s">
        <v>5</v>
      </c>
      <c r="D4" s="176" t="s">
        <v>6</v>
      </c>
      <c r="E4" s="176" t="s">
        <v>7</v>
      </c>
      <c r="F4" s="176" t="s">
        <v>8</v>
      </c>
      <c r="G4" s="180" t="s">
        <v>9</v>
      </c>
      <c r="H4" s="181" t="s">
        <v>10</v>
      </c>
      <c r="I4" s="176" t="s">
        <v>11</v>
      </c>
      <c r="J4" s="176"/>
      <c r="K4" s="176" t="s">
        <v>12</v>
      </c>
      <c r="L4" s="176" t="s">
        <v>13</v>
      </c>
    </row>
    <row r="5" spans="1:14" ht="24" customHeight="1">
      <c r="A5" s="176"/>
      <c r="B5" s="174"/>
      <c r="C5" s="174"/>
      <c r="D5" s="176"/>
      <c r="E5" s="176"/>
      <c r="F5" s="174"/>
      <c r="G5" s="180"/>
      <c r="H5" s="182"/>
      <c r="I5" s="7" t="s">
        <v>14</v>
      </c>
      <c r="J5" s="7" t="s">
        <v>15</v>
      </c>
      <c r="K5" s="174"/>
      <c r="L5" s="176"/>
    </row>
    <row r="6" spans="1:14" s="151" customFormat="1" ht="23.1" customHeight="1">
      <c r="A6" s="155"/>
      <c r="B6" s="133" t="s">
        <v>16</v>
      </c>
      <c r="C6" s="133"/>
      <c r="D6" s="133"/>
      <c r="E6" s="133"/>
      <c r="F6" s="133"/>
      <c r="G6" s="156">
        <f>G7+G13+G22+G26+G27+G30+G31+G32</f>
        <v>19895.365286</v>
      </c>
      <c r="H6" s="133"/>
      <c r="I6" s="155"/>
      <c r="J6" s="170"/>
      <c r="K6" s="155"/>
      <c r="L6" s="155"/>
    </row>
    <row r="7" spans="1:14" s="152" customFormat="1" ht="28.5" customHeight="1">
      <c r="A7" s="6" t="s">
        <v>17</v>
      </c>
      <c r="B7" s="6" t="s">
        <v>18</v>
      </c>
      <c r="C7" s="6" t="s">
        <v>19</v>
      </c>
      <c r="D7" s="6"/>
      <c r="E7" s="44" t="s">
        <v>20</v>
      </c>
      <c r="F7" s="132"/>
      <c r="G7" s="157">
        <f>SUM(G8:G12)</f>
        <v>1828.06</v>
      </c>
      <c r="H7" s="132"/>
      <c r="I7" s="132"/>
      <c r="J7" s="132"/>
      <c r="K7" s="132"/>
      <c r="L7" s="132"/>
    </row>
    <row r="8" spans="1:14" s="128" customFormat="1" ht="20.100000000000001" customHeight="1">
      <c r="A8" s="158" t="s">
        <v>21</v>
      </c>
      <c r="B8" s="12" t="s">
        <v>22</v>
      </c>
      <c r="C8" s="12" t="s">
        <v>23</v>
      </c>
      <c r="D8" s="6"/>
      <c r="E8" s="132"/>
      <c r="F8" s="132"/>
      <c r="G8" s="44">
        <f>产业!G7</f>
        <v>410</v>
      </c>
      <c r="H8" s="13" t="s">
        <v>24</v>
      </c>
      <c r="I8" s="87"/>
      <c r="J8" s="87"/>
      <c r="K8" s="44"/>
      <c r="L8" s="44"/>
      <c r="M8" s="1"/>
      <c r="N8" s="1"/>
    </row>
    <row r="9" spans="1:14" s="45" customFormat="1" ht="20.100000000000001" customHeight="1">
      <c r="A9" s="12" t="s">
        <v>25</v>
      </c>
      <c r="B9" s="13" t="s">
        <v>26</v>
      </c>
      <c r="C9" s="12" t="s">
        <v>23</v>
      </c>
      <c r="D9" s="44"/>
      <c r="E9" s="132"/>
      <c r="F9" s="44"/>
      <c r="G9" s="44">
        <f>产业!G11</f>
        <v>368.06</v>
      </c>
      <c r="H9" s="13" t="s">
        <v>24</v>
      </c>
      <c r="I9" s="87"/>
      <c r="J9" s="87"/>
      <c r="K9" s="135"/>
      <c r="L9" s="135"/>
      <c r="M9" s="1"/>
      <c r="N9" s="1"/>
    </row>
    <row r="10" spans="1:14" s="45" customFormat="1" ht="20.100000000000001" customHeight="1">
      <c r="A10" s="12" t="s">
        <v>27</v>
      </c>
      <c r="B10" s="13" t="s">
        <v>28</v>
      </c>
      <c r="C10" s="12" t="s">
        <v>23</v>
      </c>
      <c r="D10" s="159"/>
      <c r="E10" s="132"/>
      <c r="F10" s="49"/>
      <c r="G10" s="49">
        <f>产业!G18</f>
        <v>300</v>
      </c>
      <c r="H10" s="13" t="s">
        <v>24</v>
      </c>
      <c r="I10" s="87"/>
      <c r="J10" s="87"/>
      <c r="K10" s="49"/>
      <c r="L10" s="159"/>
      <c r="M10" s="1"/>
      <c r="N10" s="1"/>
    </row>
    <row r="11" spans="1:14" s="45" customFormat="1" ht="20.100000000000001" customHeight="1">
      <c r="A11" s="12" t="s">
        <v>29</v>
      </c>
      <c r="B11" s="13" t="s">
        <v>30</v>
      </c>
      <c r="C11" s="12"/>
      <c r="D11" s="159"/>
      <c r="E11" s="132"/>
      <c r="F11" s="49"/>
      <c r="G11" s="49">
        <f>产业!G20</f>
        <v>400</v>
      </c>
      <c r="H11" s="13" t="s">
        <v>24</v>
      </c>
      <c r="I11" s="87"/>
      <c r="J11" s="87"/>
      <c r="K11" s="49"/>
      <c r="L11" s="159"/>
      <c r="M11" s="1"/>
      <c r="N11" s="1"/>
    </row>
    <row r="12" spans="1:14" s="45" customFormat="1" ht="24">
      <c r="A12" s="12" t="s">
        <v>31</v>
      </c>
      <c r="B12" s="13" t="s">
        <v>32</v>
      </c>
      <c r="C12" s="12"/>
      <c r="D12" s="159"/>
      <c r="E12" s="132"/>
      <c r="F12" s="49"/>
      <c r="G12" s="49">
        <f>产业!G24</f>
        <v>350</v>
      </c>
      <c r="H12" s="13" t="s">
        <v>24</v>
      </c>
      <c r="I12" s="87"/>
      <c r="J12" s="87"/>
      <c r="K12" s="49"/>
      <c r="L12" s="159"/>
      <c r="M12" s="1"/>
      <c r="N12" s="1"/>
    </row>
    <row r="13" spans="1:14" s="152" customFormat="1" ht="29.1" customHeight="1">
      <c r="A13" s="6" t="s">
        <v>33</v>
      </c>
      <c r="B13" s="6" t="s">
        <v>34</v>
      </c>
      <c r="C13" s="6" t="s">
        <v>19</v>
      </c>
      <c r="D13" s="6"/>
      <c r="E13" s="6"/>
      <c r="F13" s="132"/>
      <c r="G13" s="160">
        <f>G14+G15+G16+G21+G17</f>
        <v>11260.532665999999</v>
      </c>
      <c r="H13" s="44"/>
      <c r="I13" s="87"/>
      <c r="J13" s="20"/>
      <c r="K13" s="12"/>
      <c r="L13" s="12"/>
      <c r="M13" s="45"/>
      <c r="N13" s="45"/>
    </row>
    <row r="14" spans="1:14" s="1" customFormat="1" ht="20.100000000000001" customHeight="1">
      <c r="A14" s="12" t="s">
        <v>21</v>
      </c>
      <c r="B14" s="34" t="s">
        <v>35</v>
      </c>
      <c r="C14" s="12" t="s">
        <v>23</v>
      </c>
      <c r="D14" s="12"/>
      <c r="E14" s="44" t="s">
        <v>36</v>
      </c>
      <c r="F14" s="104"/>
      <c r="G14" s="44">
        <f>水利!G6</f>
        <v>2564.7181559999999</v>
      </c>
      <c r="H14" s="12" t="s">
        <v>37</v>
      </c>
      <c r="I14" s="162"/>
      <c r="J14" s="87"/>
      <c r="K14" s="44"/>
      <c r="L14" s="44"/>
      <c r="M14" s="153"/>
      <c r="N14" s="153"/>
    </row>
    <row r="15" spans="1:14" s="1" customFormat="1" ht="20.100000000000001" customHeight="1">
      <c r="A15" s="12" t="s">
        <v>25</v>
      </c>
      <c r="B15" s="34" t="s">
        <v>38</v>
      </c>
      <c r="C15" s="12" t="s">
        <v>23</v>
      </c>
      <c r="D15" s="12"/>
      <c r="E15" s="44" t="s">
        <v>39</v>
      </c>
      <c r="F15" s="104"/>
      <c r="G15" s="44">
        <f>人畜分离!G6</f>
        <v>186.8</v>
      </c>
      <c r="H15" s="34" t="s">
        <v>40</v>
      </c>
      <c r="I15" s="147"/>
      <c r="J15" s="87"/>
      <c r="K15" s="44"/>
      <c r="L15" s="44"/>
      <c r="M15" s="41"/>
      <c r="N15" s="41"/>
    </row>
    <row r="16" spans="1:14" s="45" customFormat="1" ht="20.100000000000001" customHeight="1">
      <c r="A16" s="12" t="s">
        <v>27</v>
      </c>
      <c r="B16" s="13" t="s">
        <v>41</v>
      </c>
      <c r="C16" s="12" t="s">
        <v>23</v>
      </c>
      <c r="D16" s="12"/>
      <c r="E16" s="44" t="s">
        <v>42</v>
      </c>
      <c r="F16" s="50"/>
      <c r="G16" s="52">
        <f>交通!G6</f>
        <v>1784.01451</v>
      </c>
      <c r="H16" s="34" t="s">
        <v>40</v>
      </c>
      <c r="I16" s="87"/>
      <c r="J16" s="87"/>
      <c r="K16" s="44"/>
      <c r="L16" s="44"/>
      <c r="M16" s="5"/>
      <c r="N16" s="5"/>
    </row>
    <row r="17" spans="1:14" s="153" customFormat="1" ht="15" customHeight="1">
      <c r="A17" s="12" t="s">
        <v>29</v>
      </c>
      <c r="B17" s="34" t="s">
        <v>43</v>
      </c>
      <c r="C17" s="161"/>
      <c r="D17" s="12"/>
      <c r="E17" s="34"/>
      <c r="F17" s="162"/>
      <c r="G17" s="104">
        <f>SUM(G18:G20)</f>
        <v>595</v>
      </c>
      <c r="H17" s="34" t="s">
        <v>40</v>
      </c>
      <c r="I17" s="147"/>
      <c r="J17" s="87"/>
      <c r="K17" s="104"/>
      <c r="L17" s="104"/>
      <c r="M17" s="5"/>
      <c r="N17" s="5"/>
    </row>
    <row r="18" spans="1:14" s="41" customFormat="1" ht="39" customHeight="1">
      <c r="A18" s="12">
        <v>1</v>
      </c>
      <c r="B18" s="34" t="s">
        <v>44</v>
      </c>
      <c r="C18" s="34" t="s">
        <v>45</v>
      </c>
      <c r="D18" s="12" t="s">
        <v>46</v>
      </c>
      <c r="E18" s="34" t="s">
        <v>47</v>
      </c>
      <c r="F18" s="145" t="s">
        <v>48</v>
      </c>
      <c r="G18" s="34">
        <v>95</v>
      </c>
      <c r="H18" s="34"/>
      <c r="I18" s="118">
        <v>43282</v>
      </c>
      <c r="J18" s="20">
        <v>43525</v>
      </c>
      <c r="K18" s="34"/>
      <c r="L18" s="34" t="s">
        <v>49</v>
      </c>
      <c r="M18" s="5"/>
      <c r="N18" s="5"/>
    </row>
    <row r="19" spans="1:14" s="41" customFormat="1" ht="32.1" customHeight="1">
      <c r="A19" s="172">
        <v>2</v>
      </c>
      <c r="B19" s="175" t="s">
        <v>50</v>
      </c>
      <c r="C19" s="34" t="s">
        <v>45</v>
      </c>
      <c r="D19" s="12" t="s">
        <v>46</v>
      </c>
      <c r="E19" s="34" t="s">
        <v>51</v>
      </c>
      <c r="F19" s="145" t="s">
        <v>52</v>
      </c>
      <c r="G19" s="34">
        <v>200</v>
      </c>
      <c r="H19" s="34"/>
      <c r="I19" s="118">
        <v>43617</v>
      </c>
      <c r="J19" s="20">
        <v>43830</v>
      </c>
      <c r="K19" s="34"/>
      <c r="L19" s="34" t="s">
        <v>53</v>
      </c>
      <c r="M19" s="5"/>
      <c r="N19" s="5"/>
    </row>
    <row r="20" spans="1:14" s="41" customFormat="1" ht="48" customHeight="1">
      <c r="A20" s="172"/>
      <c r="B20" s="175"/>
      <c r="C20" s="34" t="s">
        <v>45</v>
      </c>
      <c r="D20" s="12" t="s">
        <v>46</v>
      </c>
      <c r="E20" s="34" t="s">
        <v>54</v>
      </c>
      <c r="F20" s="145" t="s">
        <v>55</v>
      </c>
      <c r="G20" s="34">
        <v>300</v>
      </c>
      <c r="H20" s="34"/>
      <c r="I20" s="118">
        <v>43617</v>
      </c>
      <c r="J20" s="20">
        <v>43830</v>
      </c>
      <c r="K20" s="34"/>
      <c r="L20" s="34" t="s">
        <v>53</v>
      </c>
      <c r="M20" s="1"/>
      <c r="N20" s="1"/>
    </row>
    <row r="21" spans="1:14" s="41" customFormat="1" ht="30" customHeight="1">
      <c r="A21" s="12" t="s">
        <v>31</v>
      </c>
      <c r="B21" s="34" t="s">
        <v>56</v>
      </c>
      <c r="C21" s="34"/>
      <c r="D21" s="12"/>
      <c r="E21" s="44" t="s">
        <v>57</v>
      </c>
      <c r="F21" s="145"/>
      <c r="G21" s="104">
        <f>移民!G6</f>
        <v>6130</v>
      </c>
      <c r="H21" s="12" t="s">
        <v>37</v>
      </c>
      <c r="I21" s="118"/>
      <c r="J21" s="20"/>
      <c r="K21" s="34"/>
      <c r="L21" s="34"/>
      <c r="M21" s="1"/>
      <c r="N21" s="1"/>
    </row>
    <row r="22" spans="1:14" ht="24.95" customHeight="1">
      <c r="A22" s="103" t="s">
        <v>58</v>
      </c>
      <c r="B22" s="11" t="s">
        <v>59</v>
      </c>
      <c r="C22" s="6" t="s">
        <v>19</v>
      </c>
      <c r="D22" s="6"/>
      <c r="E22" s="6"/>
      <c r="F22" s="11"/>
      <c r="G22" s="104">
        <f>SUM(G23:G25)</f>
        <v>2415.25</v>
      </c>
      <c r="H22" s="34"/>
      <c r="I22" s="147"/>
      <c r="J22" s="118"/>
      <c r="K22" s="34"/>
      <c r="L22" s="34"/>
      <c r="M22" s="27"/>
      <c r="N22" s="27"/>
    </row>
    <row r="23" spans="1:14" ht="42" customHeight="1">
      <c r="A23" s="12" t="s">
        <v>21</v>
      </c>
      <c r="B23" s="34" t="s">
        <v>60</v>
      </c>
      <c r="C23" s="12" t="s">
        <v>61</v>
      </c>
      <c r="D23" s="12" t="s">
        <v>46</v>
      </c>
      <c r="E23" s="12" t="s">
        <v>62</v>
      </c>
      <c r="F23" s="145" t="s">
        <v>63</v>
      </c>
      <c r="G23" s="34">
        <v>1300</v>
      </c>
      <c r="H23" s="34" t="s">
        <v>40</v>
      </c>
      <c r="I23" s="20">
        <v>43466</v>
      </c>
      <c r="J23" s="20">
        <v>43830</v>
      </c>
      <c r="K23" s="171" t="s">
        <v>63</v>
      </c>
      <c r="L23" s="12" t="s">
        <v>61</v>
      </c>
    </row>
    <row r="24" spans="1:14" ht="30.95" customHeight="1">
      <c r="A24" s="12" t="s">
        <v>25</v>
      </c>
      <c r="B24" s="34" t="s">
        <v>64</v>
      </c>
      <c r="C24" s="12" t="s">
        <v>61</v>
      </c>
      <c r="D24" s="12" t="s">
        <v>46</v>
      </c>
      <c r="E24" s="12" t="s">
        <v>62</v>
      </c>
      <c r="F24" s="145" t="s">
        <v>65</v>
      </c>
      <c r="G24" s="34">
        <v>106.25</v>
      </c>
      <c r="H24" s="34" t="s">
        <v>40</v>
      </c>
      <c r="I24" s="20">
        <v>43466</v>
      </c>
      <c r="J24" s="20">
        <v>43830</v>
      </c>
      <c r="K24" s="171" t="s">
        <v>66</v>
      </c>
      <c r="L24" s="12" t="s">
        <v>61</v>
      </c>
      <c r="M24" s="1"/>
      <c r="N24" s="1"/>
    </row>
    <row r="25" spans="1:14" s="154" customFormat="1" ht="42.95" customHeight="1">
      <c r="A25" s="163" t="s">
        <v>27</v>
      </c>
      <c r="B25" s="164" t="s">
        <v>67</v>
      </c>
      <c r="C25" s="12" t="s">
        <v>61</v>
      </c>
      <c r="D25" s="165" t="s">
        <v>46</v>
      </c>
      <c r="E25" s="165" t="s">
        <v>68</v>
      </c>
      <c r="F25" s="166" t="s">
        <v>69</v>
      </c>
      <c r="G25" s="164">
        <v>1009</v>
      </c>
      <c r="H25" s="12" t="s">
        <v>37</v>
      </c>
      <c r="I25" s="20">
        <v>43678</v>
      </c>
      <c r="J25" s="20">
        <v>43830</v>
      </c>
      <c r="K25" s="171" t="s">
        <v>70</v>
      </c>
      <c r="L25" s="12" t="s">
        <v>61</v>
      </c>
    </row>
    <row r="26" spans="1:14" ht="42" customHeight="1">
      <c r="A26" s="11" t="s">
        <v>71</v>
      </c>
      <c r="B26" s="167" t="s">
        <v>72</v>
      </c>
      <c r="C26" s="6" t="s">
        <v>19</v>
      </c>
      <c r="D26" s="6"/>
      <c r="E26" s="44" t="s">
        <v>73</v>
      </c>
      <c r="F26" s="11"/>
      <c r="G26" s="44">
        <f>人居环境改善!G6</f>
        <v>1750.62</v>
      </c>
      <c r="H26" s="12"/>
      <c r="I26" s="20"/>
      <c r="J26" s="20"/>
      <c r="K26" s="34"/>
      <c r="L26" s="34"/>
      <c r="M26" s="24"/>
      <c r="N26" s="24"/>
    </row>
    <row r="27" spans="1:14" ht="26.1" customHeight="1">
      <c r="A27" s="11" t="s">
        <v>74</v>
      </c>
      <c r="B27" s="11" t="s">
        <v>75</v>
      </c>
      <c r="C27" s="6" t="s">
        <v>19</v>
      </c>
      <c r="D27" s="12"/>
      <c r="E27" s="34"/>
      <c r="F27" s="34"/>
      <c r="G27" s="104">
        <f>SUM(G28:G29)</f>
        <v>206.0916</v>
      </c>
      <c r="H27" s="34"/>
      <c r="I27" s="118"/>
      <c r="J27" s="118"/>
      <c r="K27" s="34"/>
      <c r="L27" s="34"/>
      <c r="M27" s="45"/>
      <c r="N27" s="45"/>
    </row>
    <row r="28" spans="1:14" s="2" customFormat="1" ht="57" customHeight="1">
      <c r="A28" s="12" t="s">
        <v>21</v>
      </c>
      <c r="B28" s="13" t="s">
        <v>76</v>
      </c>
      <c r="C28" s="12" t="s">
        <v>61</v>
      </c>
      <c r="D28" s="12" t="s">
        <v>46</v>
      </c>
      <c r="E28" s="12" t="s">
        <v>62</v>
      </c>
      <c r="F28" s="13" t="s">
        <v>77</v>
      </c>
      <c r="G28" s="13">
        <v>200.0916</v>
      </c>
      <c r="H28" s="12" t="s">
        <v>37</v>
      </c>
      <c r="I28" s="20">
        <v>43466</v>
      </c>
      <c r="J28" s="20">
        <v>43830</v>
      </c>
      <c r="K28" s="12" t="s">
        <v>78</v>
      </c>
      <c r="L28" s="12" t="s">
        <v>79</v>
      </c>
      <c r="M28" s="5"/>
      <c r="N28" s="5"/>
    </row>
    <row r="29" spans="1:14" s="24" customFormat="1" ht="56.1" customHeight="1">
      <c r="A29" s="12" t="s">
        <v>25</v>
      </c>
      <c r="B29" s="13" t="s">
        <v>80</v>
      </c>
      <c r="C29" s="12" t="s">
        <v>61</v>
      </c>
      <c r="D29" s="12" t="s">
        <v>46</v>
      </c>
      <c r="E29" s="12" t="s">
        <v>81</v>
      </c>
      <c r="F29" s="13" t="s">
        <v>82</v>
      </c>
      <c r="G29" s="13">
        <v>6</v>
      </c>
      <c r="H29" s="12" t="s">
        <v>37</v>
      </c>
      <c r="I29" s="20">
        <v>43466</v>
      </c>
      <c r="J29" s="20">
        <v>43830</v>
      </c>
      <c r="K29" s="13" t="s">
        <v>83</v>
      </c>
      <c r="L29" s="13" t="s">
        <v>79</v>
      </c>
      <c r="M29" s="5"/>
      <c r="N29" s="5"/>
    </row>
    <row r="30" spans="1:14" s="45" customFormat="1" ht="57" customHeight="1">
      <c r="A30" s="7" t="s">
        <v>84</v>
      </c>
      <c r="B30" s="7" t="s">
        <v>85</v>
      </c>
      <c r="C30" s="13" t="s">
        <v>61</v>
      </c>
      <c r="D30" s="13" t="s">
        <v>46</v>
      </c>
      <c r="E30" s="13" t="s">
        <v>62</v>
      </c>
      <c r="F30" s="13" t="s">
        <v>86</v>
      </c>
      <c r="G30" s="49">
        <v>100</v>
      </c>
      <c r="H30" s="12" t="s">
        <v>37</v>
      </c>
      <c r="I30" s="20">
        <v>43466</v>
      </c>
      <c r="J30" s="20">
        <v>43830</v>
      </c>
      <c r="K30" s="13" t="s">
        <v>87</v>
      </c>
      <c r="L30" s="13" t="s">
        <v>79</v>
      </c>
      <c r="M30" s="5"/>
      <c r="N30" s="5"/>
    </row>
    <row r="31" spans="1:14" s="23" customFormat="1" ht="36" customHeight="1">
      <c r="A31" s="168" t="s">
        <v>88</v>
      </c>
      <c r="B31" s="168" t="s">
        <v>89</v>
      </c>
      <c r="C31" s="44" t="s">
        <v>23</v>
      </c>
      <c r="D31" s="44"/>
      <c r="E31" s="44" t="s">
        <v>90</v>
      </c>
      <c r="F31" s="44"/>
      <c r="G31" s="44">
        <f>教育!G6</f>
        <v>974.02</v>
      </c>
      <c r="H31" s="12" t="s">
        <v>37</v>
      </c>
      <c r="I31" s="87"/>
      <c r="J31" s="87"/>
      <c r="K31" s="44"/>
      <c r="L31" s="44"/>
      <c r="M31" s="128"/>
      <c r="N31" s="128"/>
    </row>
    <row r="32" spans="1:14" s="1" customFormat="1" ht="30" customHeight="1">
      <c r="A32" s="168" t="s">
        <v>91</v>
      </c>
      <c r="B32" s="169" t="s">
        <v>92</v>
      </c>
      <c r="C32" s="44" t="s">
        <v>23</v>
      </c>
      <c r="D32" s="44"/>
      <c r="E32" s="44" t="s">
        <v>93</v>
      </c>
      <c r="F32" s="104"/>
      <c r="G32" s="104">
        <f>保障!G6</f>
        <v>1360.7910199999999</v>
      </c>
      <c r="H32" s="12" t="s">
        <v>37</v>
      </c>
      <c r="I32" s="147"/>
      <c r="J32" s="147"/>
      <c r="K32" s="44"/>
      <c r="L32" s="44"/>
      <c r="M32" s="45"/>
      <c r="N32" s="45"/>
    </row>
    <row r="33" spans="2:12"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</row>
    <row r="34" spans="2:12"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</row>
    <row r="35" spans="2:12"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</row>
    <row r="36" spans="2:12"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</row>
    <row r="37" spans="2:12"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</row>
    <row r="38" spans="2:12"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</row>
    <row r="39" spans="2:12"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</row>
    <row r="40" spans="2:12"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</row>
    <row r="41" spans="2:12"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</row>
    <row r="42" spans="2:12"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</row>
    <row r="43" spans="2:12"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</row>
  </sheetData>
  <mergeCells count="16">
    <mergeCell ref="A1:L1"/>
    <mergeCell ref="A2:L2"/>
    <mergeCell ref="B3:L3"/>
    <mergeCell ref="I4:J4"/>
    <mergeCell ref="A4:A5"/>
    <mergeCell ref="E4:E5"/>
    <mergeCell ref="F4:F5"/>
    <mergeCell ref="G4:G5"/>
    <mergeCell ref="H4:H5"/>
    <mergeCell ref="K4:K5"/>
    <mergeCell ref="L4:L5"/>
    <mergeCell ref="A19:A20"/>
    <mergeCell ref="B4:B5"/>
    <mergeCell ref="B19:B20"/>
    <mergeCell ref="C4:C5"/>
    <mergeCell ref="D4:D5"/>
  </mergeCells>
  <phoneticPr fontId="39" type="noConversion"/>
  <pageMargins left="0.31496062992126" right="0.118110236220472" top="0.59055118110236204" bottom="7.8740157480315001E-2" header="0.43307086614173201" footer="0.118110236220472"/>
  <pageSetup paperSize="9" orientation="landscape"/>
  <ignoredErrors>
    <ignoredError sqref="G27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28"/>
  <sheetViews>
    <sheetView tabSelected="1" workbookViewId="0">
      <selection activeCell="D32" sqref="D32"/>
    </sheetView>
  </sheetViews>
  <sheetFormatPr defaultColWidth="9" defaultRowHeight="14.25"/>
  <cols>
    <col min="1" max="1" width="6.5" style="4" customWidth="1"/>
    <col min="2" max="2" width="14.75" style="5" customWidth="1"/>
    <col min="3" max="3" width="10" style="5" customWidth="1"/>
    <col min="4" max="4" width="6.375" style="5" customWidth="1"/>
    <col min="5" max="5" width="12.875" style="5" customWidth="1"/>
    <col min="6" max="6" width="23" style="5" customWidth="1"/>
    <col min="7" max="8" width="13" style="5" customWidth="1"/>
    <col min="9" max="9" width="11.875" style="5" customWidth="1"/>
    <col min="10" max="10" width="9.625" style="5" customWidth="1"/>
    <col min="11" max="11" width="20.25" style="5" customWidth="1"/>
    <col min="12" max="12" width="13.75" style="5" customWidth="1"/>
    <col min="13" max="16384" width="9" style="5"/>
  </cols>
  <sheetData>
    <row r="1" spans="1:12">
      <c r="A1" s="177" t="s">
        <v>94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  <c r="L1" s="177"/>
    </row>
    <row r="2" spans="1:12" ht="39.950000000000003" customHeight="1">
      <c r="A2" s="178" t="s">
        <v>95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</row>
    <row r="3" spans="1:12" ht="20.100000000000001" customHeight="1">
      <c r="B3" s="183" t="s">
        <v>96</v>
      </c>
      <c r="C3" s="183"/>
      <c r="D3" s="183"/>
      <c r="E3" s="183"/>
      <c r="F3" s="183"/>
      <c r="G3" s="183"/>
      <c r="H3" s="183"/>
      <c r="I3" s="183"/>
      <c r="J3" s="183"/>
      <c r="K3" s="183"/>
      <c r="L3" s="183"/>
    </row>
    <row r="4" spans="1:12" ht="20.100000000000001" customHeight="1">
      <c r="A4" s="173" t="s">
        <v>3</v>
      </c>
      <c r="B4" s="173" t="s">
        <v>4</v>
      </c>
      <c r="C4" s="176" t="s">
        <v>5</v>
      </c>
      <c r="D4" s="176" t="s">
        <v>6</v>
      </c>
      <c r="E4" s="176" t="s">
        <v>7</v>
      </c>
      <c r="F4" s="176" t="s">
        <v>8</v>
      </c>
      <c r="G4" s="180" t="s">
        <v>9</v>
      </c>
      <c r="H4" s="180" t="s">
        <v>10</v>
      </c>
      <c r="I4" s="176" t="s">
        <v>11</v>
      </c>
      <c r="J4" s="176"/>
      <c r="K4" s="176" t="s">
        <v>12</v>
      </c>
      <c r="L4" s="176" t="s">
        <v>13</v>
      </c>
    </row>
    <row r="5" spans="1:12" ht="20.100000000000001" customHeight="1">
      <c r="A5" s="176"/>
      <c r="B5" s="174"/>
      <c r="C5" s="174"/>
      <c r="D5" s="176"/>
      <c r="E5" s="176"/>
      <c r="F5" s="174"/>
      <c r="G5" s="180"/>
      <c r="H5" s="180"/>
      <c r="I5" s="7" t="s">
        <v>14</v>
      </c>
      <c r="J5" s="7" t="s">
        <v>15</v>
      </c>
      <c r="K5" s="174"/>
      <c r="L5" s="176"/>
    </row>
    <row r="6" spans="1:12" customFormat="1" ht="33" customHeight="1">
      <c r="A6" s="6" t="s">
        <v>17</v>
      </c>
      <c r="B6" s="6" t="s">
        <v>18</v>
      </c>
      <c r="C6" s="6" t="s">
        <v>19</v>
      </c>
      <c r="D6" s="7"/>
      <c r="E6" s="7"/>
      <c r="F6" s="9"/>
      <c r="G6" s="8">
        <f>G7+G11+G18+G24+G20</f>
        <v>1828.06</v>
      </c>
      <c r="H6" s="8"/>
      <c r="I6" s="7"/>
      <c r="J6" s="7"/>
      <c r="K6" s="9"/>
      <c r="L6" s="7"/>
    </row>
    <row r="7" spans="1:12" s="128" customFormat="1" ht="39" customHeight="1">
      <c r="A7" s="131" t="s">
        <v>21</v>
      </c>
      <c r="B7" s="44" t="s">
        <v>22</v>
      </c>
      <c r="C7" s="44" t="s">
        <v>23</v>
      </c>
      <c r="D7" s="6"/>
      <c r="E7" s="6"/>
      <c r="F7" s="132"/>
      <c r="G7" s="133">
        <f>SUM(G8:G10)</f>
        <v>410</v>
      </c>
      <c r="H7" s="133"/>
      <c r="I7" s="87"/>
      <c r="J7" s="87"/>
      <c r="K7" s="44"/>
      <c r="L7" s="44"/>
    </row>
    <row r="8" spans="1:12" s="24" customFormat="1" ht="42" customHeight="1">
      <c r="A8" s="12">
        <v>1</v>
      </c>
      <c r="B8" s="12" t="s">
        <v>97</v>
      </c>
      <c r="C8" s="12" t="s">
        <v>98</v>
      </c>
      <c r="D8" s="12" t="s">
        <v>46</v>
      </c>
      <c r="E8" s="12" t="s">
        <v>99</v>
      </c>
      <c r="F8" s="13" t="s">
        <v>100</v>
      </c>
      <c r="G8" s="13">
        <v>10</v>
      </c>
      <c r="H8" s="13" t="s">
        <v>24</v>
      </c>
      <c r="I8" s="20">
        <v>43466</v>
      </c>
      <c r="J8" s="20">
        <v>43830</v>
      </c>
      <c r="K8" s="13" t="s">
        <v>101</v>
      </c>
      <c r="L8" s="13" t="s">
        <v>102</v>
      </c>
    </row>
    <row r="9" spans="1:12" s="24" customFormat="1" ht="66.95" customHeight="1">
      <c r="A9" s="12">
        <v>2</v>
      </c>
      <c r="B9" s="12" t="s">
        <v>103</v>
      </c>
      <c r="C9" s="12" t="s">
        <v>98</v>
      </c>
      <c r="D9" s="12" t="s">
        <v>46</v>
      </c>
      <c r="E9" s="12" t="s">
        <v>104</v>
      </c>
      <c r="F9" s="12" t="s">
        <v>105</v>
      </c>
      <c r="G9" s="12">
        <v>200</v>
      </c>
      <c r="H9" s="13" t="s">
        <v>24</v>
      </c>
      <c r="I9" s="20">
        <v>43467</v>
      </c>
      <c r="J9" s="20">
        <v>43830</v>
      </c>
      <c r="K9" s="13" t="s">
        <v>106</v>
      </c>
      <c r="L9" s="12" t="s">
        <v>107</v>
      </c>
    </row>
    <row r="10" spans="1:12" s="24" customFormat="1" ht="48.95" customHeight="1">
      <c r="A10" s="12">
        <v>3</v>
      </c>
      <c r="B10" s="13" t="s">
        <v>108</v>
      </c>
      <c r="C10" s="12" t="s">
        <v>98</v>
      </c>
      <c r="D10" s="12" t="s">
        <v>109</v>
      </c>
      <c r="E10" s="12" t="s">
        <v>110</v>
      </c>
      <c r="F10" s="12" t="s">
        <v>111</v>
      </c>
      <c r="G10" s="134">
        <v>200</v>
      </c>
      <c r="H10" s="13" t="s">
        <v>24</v>
      </c>
      <c r="I10" s="20">
        <v>43527</v>
      </c>
      <c r="J10" s="20">
        <v>43830</v>
      </c>
      <c r="K10" s="12" t="s">
        <v>112</v>
      </c>
      <c r="L10" s="134" t="s">
        <v>113</v>
      </c>
    </row>
    <row r="11" spans="1:12" s="45" customFormat="1" ht="39" customHeight="1">
      <c r="A11" s="131" t="s">
        <v>25</v>
      </c>
      <c r="B11" s="49" t="s">
        <v>26</v>
      </c>
      <c r="C11" s="44" t="s">
        <v>23</v>
      </c>
      <c r="D11" s="44"/>
      <c r="E11" s="44"/>
      <c r="F11" s="44"/>
      <c r="G11" s="135">
        <f>SUM(G12:G17)</f>
        <v>368.06</v>
      </c>
      <c r="H11" s="135"/>
      <c r="I11" s="87"/>
      <c r="J11" s="87"/>
      <c r="K11" s="135"/>
      <c r="L11" s="135"/>
    </row>
    <row r="12" spans="1:12" s="91" customFormat="1" ht="36.950000000000003" customHeight="1">
      <c r="A12" s="14">
        <v>1</v>
      </c>
      <c r="B12" s="15" t="s">
        <v>114</v>
      </c>
      <c r="C12" s="14" t="s">
        <v>98</v>
      </c>
      <c r="D12" s="14" t="s">
        <v>46</v>
      </c>
      <c r="E12" s="14" t="s">
        <v>115</v>
      </c>
      <c r="F12" s="15" t="s">
        <v>116</v>
      </c>
      <c r="G12" s="15">
        <v>120</v>
      </c>
      <c r="H12" s="13" t="s">
        <v>24</v>
      </c>
      <c r="I12" s="21">
        <v>43709</v>
      </c>
      <c r="J12" s="20">
        <v>43830</v>
      </c>
      <c r="K12" s="15" t="s">
        <v>117</v>
      </c>
      <c r="L12" s="15" t="s">
        <v>118</v>
      </c>
    </row>
    <row r="13" spans="1:12" s="24" customFormat="1" ht="51" customHeight="1">
      <c r="A13" s="14">
        <v>2</v>
      </c>
      <c r="B13" s="136" t="s">
        <v>119</v>
      </c>
      <c r="C13" s="12" t="s">
        <v>98</v>
      </c>
      <c r="D13" s="137" t="s">
        <v>46</v>
      </c>
      <c r="E13" s="138" t="s">
        <v>120</v>
      </c>
      <c r="F13" s="139" t="s">
        <v>121</v>
      </c>
      <c r="G13" s="140">
        <v>70</v>
      </c>
      <c r="H13" s="13" t="s">
        <v>24</v>
      </c>
      <c r="I13" s="20">
        <v>43466</v>
      </c>
      <c r="J13" s="20">
        <v>43830</v>
      </c>
      <c r="K13" s="148" t="s">
        <v>122</v>
      </c>
      <c r="L13" s="12" t="s">
        <v>123</v>
      </c>
    </row>
    <row r="14" spans="1:12" s="24" customFormat="1" ht="54" customHeight="1">
      <c r="A14" s="14">
        <v>3</v>
      </c>
      <c r="B14" s="136" t="s">
        <v>124</v>
      </c>
      <c r="C14" s="12" t="s">
        <v>98</v>
      </c>
      <c r="D14" s="137" t="s">
        <v>109</v>
      </c>
      <c r="E14" s="138" t="s">
        <v>125</v>
      </c>
      <c r="F14" s="141" t="s">
        <v>126</v>
      </c>
      <c r="G14" s="140">
        <v>50</v>
      </c>
      <c r="H14" s="13" t="s">
        <v>24</v>
      </c>
      <c r="I14" s="20">
        <v>43466</v>
      </c>
      <c r="J14" s="20">
        <v>43830</v>
      </c>
      <c r="K14" s="148" t="s">
        <v>127</v>
      </c>
      <c r="L14" s="138" t="s">
        <v>125</v>
      </c>
    </row>
    <row r="15" spans="1:12" s="24" customFormat="1" ht="75.95" customHeight="1">
      <c r="A15" s="14">
        <v>4</v>
      </c>
      <c r="B15" s="136" t="s">
        <v>128</v>
      </c>
      <c r="C15" s="12" t="s">
        <v>98</v>
      </c>
      <c r="D15" s="137" t="s">
        <v>109</v>
      </c>
      <c r="E15" s="138" t="s">
        <v>129</v>
      </c>
      <c r="F15" s="139" t="s">
        <v>130</v>
      </c>
      <c r="G15" s="140">
        <v>70</v>
      </c>
      <c r="H15" s="13" t="s">
        <v>24</v>
      </c>
      <c r="I15" s="20">
        <v>43466</v>
      </c>
      <c r="J15" s="20">
        <v>43830</v>
      </c>
      <c r="K15" s="148" t="s">
        <v>131</v>
      </c>
      <c r="L15" s="138" t="s">
        <v>129</v>
      </c>
    </row>
    <row r="16" spans="1:12" s="91" customFormat="1" ht="54.95" customHeight="1">
      <c r="A16" s="14">
        <v>5</v>
      </c>
      <c r="B16" s="142" t="s">
        <v>132</v>
      </c>
      <c r="C16" s="14" t="s">
        <v>98</v>
      </c>
      <c r="D16" s="137" t="s">
        <v>46</v>
      </c>
      <c r="E16" s="143" t="s">
        <v>133</v>
      </c>
      <c r="F16" s="13" t="s">
        <v>134</v>
      </c>
      <c r="G16" s="144">
        <v>24</v>
      </c>
      <c r="H16" s="13" t="s">
        <v>24</v>
      </c>
      <c r="I16" s="21">
        <v>43617</v>
      </c>
      <c r="J16" s="20">
        <v>43830</v>
      </c>
      <c r="K16" s="149"/>
      <c r="L16" s="143" t="s">
        <v>133</v>
      </c>
    </row>
    <row r="17" spans="1:12" s="91" customFormat="1" ht="48.95" customHeight="1">
      <c r="A17" s="14">
        <v>6</v>
      </c>
      <c r="B17" s="142" t="s">
        <v>135</v>
      </c>
      <c r="C17" s="14" t="s">
        <v>98</v>
      </c>
      <c r="D17" s="137" t="s">
        <v>46</v>
      </c>
      <c r="E17" s="143" t="s">
        <v>136</v>
      </c>
      <c r="F17" s="145" t="s">
        <v>137</v>
      </c>
      <c r="G17" s="144">
        <v>34.06</v>
      </c>
      <c r="H17" s="13" t="s">
        <v>24</v>
      </c>
      <c r="I17" s="21">
        <v>43466</v>
      </c>
      <c r="J17" s="20">
        <v>43830</v>
      </c>
      <c r="K17" s="149"/>
      <c r="L17" s="143" t="s">
        <v>136</v>
      </c>
    </row>
    <row r="18" spans="1:12" s="45" customFormat="1" ht="42" customHeight="1">
      <c r="A18" s="131" t="s">
        <v>27</v>
      </c>
      <c r="B18" s="49" t="s">
        <v>28</v>
      </c>
      <c r="C18" s="44" t="s">
        <v>23</v>
      </c>
      <c r="D18" s="44"/>
      <c r="E18" s="44"/>
      <c r="F18" s="49"/>
      <c r="G18" s="49">
        <v>300</v>
      </c>
      <c r="H18" s="49"/>
      <c r="I18" s="87"/>
      <c r="J18" s="87"/>
      <c r="K18" s="49"/>
      <c r="L18" s="44"/>
    </row>
    <row r="19" spans="1:12" s="24" customFormat="1" ht="59.1" customHeight="1">
      <c r="A19" s="15">
        <v>1</v>
      </c>
      <c r="B19" s="14" t="s">
        <v>138</v>
      </c>
      <c r="C19" s="14" t="s">
        <v>139</v>
      </c>
      <c r="D19" s="14" t="s">
        <v>109</v>
      </c>
      <c r="E19" s="14" t="s">
        <v>140</v>
      </c>
      <c r="F19" s="14" t="s">
        <v>141</v>
      </c>
      <c r="G19" s="14">
        <v>300</v>
      </c>
      <c r="H19" s="13" t="s">
        <v>24</v>
      </c>
      <c r="I19" s="21">
        <v>43469</v>
      </c>
      <c r="J19" s="20">
        <v>43830</v>
      </c>
      <c r="K19" s="14" t="s">
        <v>142</v>
      </c>
      <c r="L19" s="14" t="s">
        <v>53</v>
      </c>
    </row>
    <row r="20" spans="1:12" s="1" customFormat="1" ht="39" customHeight="1">
      <c r="A20" s="44" t="s">
        <v>29</v>
      </c>
      <c r="B20" s="104" t="s">
        <v>30</v>
      </c>
      <c r="C20" s="44" t="s">
        <v>23</v>
      </c>
      <c r="D20" s="44"/>
      <c r="E20" s="104"/>
      <c r="F20" s="104"/>
      <c r="G20" s="146">
        <f>SUM(G21:G23)</f>
        <v>400</v>
      </c>
      <c r="H20" s="147"/>
      <c r="I20" s="87"/>
      <c r="J20" s="44"/>
      <c r="K20" s="150"/>
      <c r="L20" s="11"/>
    </row>
    <row r="21" spans="1:12" s="24" customFormat="1" ht="86.1" customHeight="1">
      <c r="A21" s="13">
        <v>1</v>
      </c>
      <c r="B21" s="13" t="s">
        <v>143</v>
      </c>
      <c r="C21" s="13" t="s">
        <v>144</v>
      </c>
      <c r="D21" s="13" t="s">
        <v>145</v>
      </c>
      <c r="E21" s="13" t="s">
        <v>146</v>
      </c>
      <c r="F21" s="13" t="s">
        <v>147</v>
      </c>
      <c r="G21" s="13">
        <v>80</v>
      </c>
      <c r="H21" s="13" t="s">
        <v>24</v>
      </c>
      <c r="I21" s="20">
        <v>43469</v>
      </c>
      <c r="J21" s="20">
        <v>43830</v>
      </c>
      <c r="K21" s="13" t="s">
        <v>148</v>
      </c>
      <c r="L21" s="13" t="s">
        <v>149</v>
      </c>
    </row>
    <row r="22" spans="1:12" s="24" customFormat="1" ht="86.1" customHeight="1">
      <c r="A22" s="13">
        <v>2</v>
      </c>
      <c r="B22" s="13" t="s">
        <v>150</v>
      </c>
      <c r="C22" s="13" t="s">
        <v>144</v>
      </c>
      <c r="D22" s="13" t="s">
        <v>46</v>
      </c>
      <c r="E22" s="13" t="s">
        <v>151</v>
      </c>
      <c r="F22" s="13" t="s">
        <v>152</v>
      </c>
      <c r="G22" s="13">
        <v>120</v>
      </c>
      <c r="H22" s="13" t="s">
        <v>24</v>
      </c>
      <c r="I22" s="20">
        <v>43647</v>
      </c>
      <c r="J22" s="20">
        <v>43830</v>
      </c>
      <c r="K22" s="13" t="s">
        <v>153</v>
      </c>
      <c r="L22" s="13" t="s">
        <v>154</v>
      </c>
    </row>
    <row r="23" spans="1:12" s="24" customFormat="1" ht="80.099999999999994" customHeight="1">
      <c r="A23" s="13">
        <v>3</v>
      </c>
      <c r="B23" s="13" t="s">
        <v>155</v>
      </c>
      <c r="C23" s="13" t="s">
        <v>144</v>
      </c>
      <c r="D23" s="13" t="s">
        <v>46</v>
      </c>
      <c r="E23" s="13" t="s">
        <v>156</v>
      </c>
      <c r="F23" s="13" t="s">
        <v>157</v>
      </c>
      <c r="G23" s="13">
        <v>200</v>
      </c>
      <c r="H23" s="13" t="s">
        <v>24</v>
      </c>
      <c r="I23" s="37">
        <v>43466</v>
      </c>
      <c r="J23" s="20">
        <v>43830</v>
      </c>
      <c r="K23" s="13" t="s">
        <v>158</v>
      </c>
      <c r="L23" s="13" t="s">
        <v>159</v>
      </c>
    </row>
    <row r="24" spans="1:12" s="1" customFormat="1" ht="32.1" customHeight="1">
      <c r="A24" s="44" t="s">
        <v>31</v>
      </c>
      <c r="B24" s="104" t="s">
        <v>32</v>
      </c>
      <c r="C24" s="44" t="s">
        <v>23</v>
      </c>
      <c r="D24" s="44"/>
      <c r="E24" s="104"/>
      <c r="F24" s="104"/>
      <c r="G24" s="146">
        <f>SUM(G25:G28)</f>
        <v>350</v>
      </c>
      <c r="H24" s="147"/>
      <c r="I24" s="87"/>
      <c r="J24" s="44"/>
      <c r="K24" s="150"/>
      <c r="L24" s="11"/>
    </row>
    <row r="25" spans="1:12" s="129" customFormat="1" ht="45.95" customHeight="1">
      <c r="A25" s="17">
        <v>1</v>
      </c>
      <c r="B25" s="13" t="s">
        <v>160</v>
      </c>
      <c r="C25" s="15" t="s">
        <v>98</v>
      </c>
      <c r="D25" s="14" t="s">
        <v>46</v>
      </c>
      <c r="E25" s="14" t="s">
        <v>161</v>
      </c>
      <c r="F25" s="15" t="s">
        <v>162</v>
      </c>
      <c r="G25" s="15">
        <v>100</v>
      </c>
      <c r="H25" s="13" t="s">
        <v>24</v>
      </c>
      <c r="I25" s="21">
        <v>43527</v>
      </c>
      <c r="J25" s="20">
        <v>43830</v>
      </c>
      <c r="K25" s="15" t="s">
        <v>163</v>
      </c>
      <c r="L25" s="15" t="s">
        <v>164</v>
      </c>
    </row>
    <row r="26" spans="1:12" s="129" customFormat="1" ht="56.1" customHeight="1">
      <c r="A26" s="17">
        <v>2</v>
      </c>
      <c r="B26" s="15" t="s">
        <v>165</v>
      </c>
      <c r="C26" s="15" t="s">
        <v>98</v>
      </c>
      <c r="D26" s="14" t="s">
        <v>46</v>
      </c>
      <c r="E26" s="14" t="s">
        <v>161</v>
      </c>
      <c r="F26" s="15" t="s">
        <v>166</v>
      </c>
      <c r="G26" s="15">
        <v>50</v>
      </c>
      <c r="H26" s="13" t="s">
        <v>24</v>
      </c>
      <c r="I26" s="21">
        <v>43526</v>
      </c>
      <c r="J26" s="20">
        <v>43830</v>
      </c>
      <c r="K26" s="15" t="s">
        <v>163</v>
      </c>
      <c r="L26" s="15" t="s">
        <v>164</v>
      </c>
    </row>
    <row r="27" spans="1:12" s="130" customFormat="1" ht="51" customHeight="1">
      <c r="A27" s="17">
        <v>3</v>
      </c>
      <c r="B27" s="15" t="s">
        <v>167</v>
      </c>
      <c r="C27" s="14" t="s">
        <v>168</v>
      </c>
      <c r="D27" s="14" t="s">
        <v>109</v>
      </c>
      <c r="E27" s="14" t="s">
        <v>169</v>
      </c>
      <c r="F27" s="14" t="s">
        <v>170</v>
      </c>
      <c r="G27" s="14">
        <v>50</v>
      </c>
      <c r="H27" s="13" t="s">
        <v>24</v>
      </c>
      <c r="I27" s="21">
        <v>43525</v>
      </c>
      <c r="J27" s="20">
        <v>43830</v>
      </c>
      <c r="K27" s="14" t="s">
        <v>171</v>
      </c>
      <c r="L27" s="14" t="s">
        <v>168</v>
      </c>
    </row>
    <row r="28" spans="1:12" s="129" customFormat="1" ht="54" customHeight="1">
      <c r="A28" s="17">
        <v>4</v>
      </c>
      <c r="B28" s="15" t="s">
        <v>172</v>
      </c>
      <c r="C28" s="15" t="s">
        <v>168</v>
      </c>
      <c r="D28" s="14" t="s">
        <v>46</v>
      </c>
      <c r="E28" s="14" t="s">
        <v>173</v>
      </c>
      <c r="F28" s="15" t="s">
        <v>174</v>
      </c>
      <c r="G28" s="15">
        <v>150</v>
      </c>
      <c r="H28" s="13" t="s">
        <v>24</v>
      </c>
      <c r="I28" s="21">
        <v>43525</v>
      </c>
      <c r="J28" s="20">
        <v>43830</v>
      </c>
      <c r="K28" s="15" t="s">
        <v>175</v>
      </c>
      <c r="L28" s="15" t="s">
        <v>168</v>
      </c>
    </row>
  </sheetData>
  <mergeCells count="14">
    <mergeCell ref="A1:L1"/>
    <mergeCell ref="A2:L2"/>
    <mergeCell ref="B3:L3"/>
    <mergeCell ref="I4:J4"/>
    <mergeCell ref="A4:A5"/>
    <mergeCell ref="B4:B5"/>
    <mergeCell ref="C4:C5"/>
    <mergeCell ref="D4:D5"/>
    <mergeCell ref="E4:E5"/>
    <mergeCell ref="F4:F5"/>
    <mergeCell ref="G4:G5"/>
    <mergeCell ref="H4:H5"/>
    <mergeCell ref="K4:K5"/>
    <mergeCell ref="L4:L5"/>
  </mergeCells>
  <phoneticPr fontId="39" type="noConversion"/>
  <pageMargins left="0.59027777777777801" right="0.59027777777777801" top="0.59027777777777801" bottom="7.8472222222222193E-2" header="0.47222222222222199" footer="0.29861111111111099"/>
  <pageSetup paperSize="9" scale="88" fitToHeight="0" orientation="landscape"/>
  <ignoredErrors>
    <ignoredError sqref="G11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L114"/>
  <sheetViews>
    <sheetView topLeftCell="A100" workbookViewId="0">
      <selection activeCell="G111" sqref="G111:G114"/>
    </sheetView>
  </sheetViews>
  <sheetFormatPr defaultColWidth="9" defaultRowHeight="14.25"/>
  <cols>
    <col min="1" max="1" width="6.25" style="4" customWidth="1"/>
    <col min="2" max="2" width="18.5" style="5" customWidth="1"/>
    <col min="3" max="3" width="10.5" style="5" customWidth="1"/>
    <col min="4" max="4" width="7.875" style="5" customWidth="1"/>
    <col min="5" max="5" width="8.375" style="5" customWidth="1"/>
    <col min="6" max="6" width="23.375" style="5" customWidth="1"/>
    <col min="7" max="7" width="13.375" style="5" customWidth="1"/>
    <col min="8" max="8" width="10.75" style="5" customWidth="1"/>
    <col min="9" max="9" width="9.625" style="5" customWidth="1"/>
    <col min="10" max="10" width="11.25" style="5" customWidth="1"/>
    <col min="11" max="11" width="13.25" style="5" customWidth="1"/>
    <col min="12" max="12" width="12.125" style="5" customWidth="1"/>
    <col min="13" max="16384" width="9" style="5"/>
  </cols>
  <sheetData>
    <row r="1" spans="1:12">
      <c r="A1" s="177" t="s">
        <v>176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  <c r="L1" s="177"/>
    </row>
    <row r="2" spans="1:12" ht="39.950000000000003" customHeight="1">
      <c r="A2" s="178" t="s">
        <v>177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</row>
    <row r="3" spans="1:12" ht="20.100000000000001" customHeight="1">
      <c r="B3" s="183" t="s">
        <v>96</v>
      </c>
      <c r="C3" s="183"/>
      <c r="D3" s="183"/>
      <c r="E3" s="183"/>
      <c r="F3" s="183"/>
      <c r="G3" s="183"/>
      <c r="H3" s="183"/>
      <c r="I3" s="183"/>
      <c r="J3" s="183"/>
      <c r="K3" s="183"/>
      <c r="L3" s="183"/>
    </row>
    <row r="4" spans="1:12" ht="20.100000000000001" customHeight="1">
      <c r="A4" s="173" t="s">
        <v>3</v>
      </c>
      <c r="B4" s="173" t="s">
        <v>4</v>
      </c>
      <c r="C4" s="176" t="s">
        <v>5</v>
      </c>
      <c r="D4" s="176" t="s">
        <v>6</v>
      </c>
      <c r="E4" s="176" t="s">
        <v>7</v>
      </c>
      <c r="F4" s="176" t="s">
        <v>8</v>
      </c>
      <c r="G4" s="180" t="s">
        <v>9</v>
      </c>
      <c r="H4" s="181" t="s">
        <v>10</v>
      </c>
      <c r="I4" s="176" t="s">
        <v>11</v>
      </c>
      <c r="J4" s="176"/>
      <c r="K4" s="176" t="s">
        <v>12</v>
      </c>
      <c r="L4" s="176" t="s">
        <v>13</v>
      </c>
    </row>
    <row r="5" spans="1:12" ht="20.100000000000001" customHeight="1">
      <c r="A5" s="176"/>
      <c r="B5" s="174"/>
      <c r="C5" s="174"/>
      <c r="D5" s="176"/>
      <c r="E5" s="176"/>
      <c r="F5" s="174"/>
      <c r="G5" s="180"/>
      <c r="H5" s="182"/>
      <c r="I5" s="7" t="s">
        <v>14</v>
      </c>
      <c r="J5" s="7" t="s">
        <v>15</v>
      </c>
      <c r="K5" s="174"/>
      <c r="L5" s="176"/>
    </row>
    <row r="6" spans="1:12" s="1" customFormat="1" ht="48.75" customHeight="1">
      <c r="A6" s="6" t="s">
        <v>33</v>
      </c>
      <c r="B6" s="10" t="s">
        <v>178</v>
      </c>
      <c r="C6" s="6" t="s">
        <v>23</v>
      </c>
      <c r="D6" s="6"/>
      <c r="E6" s="6"/>
      <c r="F6" s="11"/>
      <c r="G6" s="11">
        <f>G100+G27+G7</f>
        <v>2564.7181559999999</v>
      </c>
      <c r="H6" s="103"/>
      <c r="I6" s="19"/>
      <c r="J6" s="19"/>
      <c r="K6" s="6"/>
      <c r="L6" s="6"/>
    </row>
    <row r="7" spans="1:12" s="2" customFormat="1" ht="27.95" customHeight="1">
      <c r="A7" s="34" t="s">
        <v>21</v>
      </c>
      <c r="B7" s="104" t="s">
        <v>179</v>
      </c>
      <c r="C7" s="104" t="s">
        <v>19</v>
      </c>
      <c r="D7" s="104"/>
      <c r="E7" s="104"/>
      <c r="F7" s="104"/>
      <c r="G7" s="104">
        <f>G8+G10</f>
        <v>234.79815600000001</v>
      </c>
      <c r="H7" s="104"/>
      <c r="I7" s="34"/>
      <c r="J7" s="34"/>
      <c r="K7" s="104"/>
      <c r="L7" s="104"/>
    </row>
    <row r="8" spans="1:12" s="3" customFormat="1" ht="27.95" customHeight="1">
      <c r="A8" s="34"/>
      <c r="B8" s="104" t="s">
        <v>180</v>
      </c>
      <c r="C8" s="104" t="s">
        <v>23</v>
      </c>
      <c r="D8" s="34"/>
      <c r="E8" s="34"/>
      <c r="F8" s="34"/>
      <c r="G8" s="104" t="s">
        <v>181</v>
      </c>
      <c r="H8" s="104"/>
      <c r="I8" s="34"/>
      <c r="J8" s="34"/>
      <c r="K8" s="34"/>
      <c r="L8" s="34"/>
    </row>
    <row r="9" spans="1:12" s="3" customFormat="1" ht="33" customHeight="1">
      <c r="A9" s="34">
        <v>1</v>
      </c>
      <c r="B9" s="34" t="s">
        <v>182</v>
      </c>
      <c r="C9" s="34" t="s">
        <v>183</v>
      </c>
      <c r="D9" s="34" t="s">
        <v>46</v>
      </c>
      <c r="E9" s="34" t="s">
        <v>184</v>
      </c>
      <c r="F9" s="34" t="s">
        <v>185</v>
      </c>
      <c r="G9" s="34">
        <v>6</v>
      </c>
      <c r="H9" s="12" t="s">
        <v>37</v>
      </c>
      <c r="I9" s="117" t="s">
        <v>186</v>
      </c>
      <c r="J9" s="118" t="s">
        <v>187</v>
      </c>
      <c r="K9" s="34" t="s">
        <v>188</v>
      </c>
      <c r="L9" s="34" t="s">
        <v>189</v>
      </c>
    </row>
    <row r="10" spans="1:12" s="3" customFormat="1" ht="27.95" customHeight="1">
      <c r="A10" s="34"/>
      <c r="B10" s="104" t="s">
        <v>190</v>
      </c>
      <c r="C10" s="104" t="s">
        <v>23</v>
      </c>
      <c r="D10" s="34"/>
      <c r="E10" s="34"/>
      <c r="F10" s="34"/>
      <c r="G10" s="104">
        <f>SUM(G11:G26)</f>
        <v>228.79815600000001</v>
      </c>
      <c r="H10" s="104"/>
      <c r="I10" s="34"/>
      <c r="J10" s="34"/>
      <c r="K10" s="34"/>
      <c r="L10" s="34"/>
    </row>
    <row r="11" spans="1:12" s="3" customFormat="1" ht="30" customHeight="1">
      <c r="A11" s="34">
        <v>1</v>
      </c>
      <c r="B11" s="34" t="s">
        <v>191</v>
      </c>
      <c r="C11" s="34" t="s">
        <v>183</v>
      </c>
      <c r="D11" s="34" t="s">
        <v>145</v>
      </c>
      <c r="E11" s="34" t="s">
        <v>192</v>
      </c>
      <c r="F11" s="34" t="s">
        <v>193</v>
      </c>
      <c r="G11" s="34">
        <v>8</v>
      </c>
      <c r="H11" s="12" t="s">
        <v>37</v>
      </c>
      <c r="I11" s="34" t="s">
        <v>194</v>
      </c>
      <c r="J11" s="34" t="s">
        <v>195</v>
      </c>
      <c r="K11" s="34" t="s">
        <v>196</v>
      </c>
      <c r="L11" s="34" t="s">
        <v>197</v>
      </c>
    </row>
    <row r="12" spans="1:12" s="3" customFormat="1" ht="30" customHeight="1">
      <c r="A12" s="34">
        <v>2</v>
      </c>
      <c r="B12" s="34" t="s">
        <v>198</v>
      </c>
      <c r="C12" s="34" t="s">
        <v>183</v>
      </c>
      <c r="D12" s="34" t="s">
        <v>145</v>
      </c>
      <c r="E12" s="34" t="s">
        <v>199</v>
      </c>
      <c r="F12" s="34" t="s">
        <v>193</v>
      </c>
      <c r="G12" s="34">
        <v>14</v>
      </c>
      <c r="H12" s="12" t="s">
        <v>37</v>
      </c>
      <c r="I12" s="34" t="s">
        <v>200</v>
      </c>
      <c r="J12" s="34" t="s">
        <v>195</v>
      </c>
      <c r="K12" s="34" t="s">
        <v>201</v>
      </c>
      <c r="L12" s="34" t="s">
        <v>202</v>
      </c>
    </row>
    <row r="13" spans="1:12" s="3" customFormat="1" ht="30" customHeight="1">
      <c r="A13" s="34">
        <v>3</v>
      </c>
      <c r="B13" s="34" t="s">
        <v>203</v>
      </c>
      <c r="C13" s="34" t="s">
        <v>183</v>
      </c>
      <c r="D13" s="34" t="s">
        <v>145</v>
      </c>
      <c r="E13" s="34" t="s">
        <v>204</v>
      </c>
      <c r="F13" s="34" t="s">
        <v>205</v>
      </c>
      <c r="G13" s="34">
        <v>25.398668000000001</v>
      </c>
      <c r="H13" s="12" t="s">
        <v>37</v>
      </c>
      <c r="I13" s="34" t="s">
        <v>200</v>
      </c>
      <c r="J13" s="34" t="s">
        <v>206</v>
      </c>
      <c r="K13" s="34" t="s">
        <v>207</v>
      </c>
      <c r="L13" s="34" t="s">
        <v>208</v>
      </c>
    </row>
    <row r="14" spans="1:12" s="3" customFormat="1" ht="30" customHeight="1">
      <c r="A14" s="34">
        <v>4</v>
      </c>
      <c r="B14" s="34" t="s">
        <v>209</v>
      </c>
      <c r="C14" s="34" t="s">
        <v>183</v>
      </c>
      <c r="D14" s="34" t="s">
        <v>145</v>
      </c>
      <c r="E14" s="34" t="s">
        <v>210</v>
      </c>
      <c r="F14" s="34" t="s">
        <v>193</v>
      </c>
      <c r="G14" s="34">
        <v>2.5</v>
      </c>
      <c r="H14" s="12" t="s">
        <v>37</v>
      </c>
      <c r="I14" s="34" t="s">
        <v>194</v>
      </c>
      <c r="J14" s="34" t="s">
        <v>211</v>
      </c>
      <c r="K14" s="34" t="s">
        <v>212</v>
      </c>
      <c r="L14" s="34" t="s">
        <v>213</v>
      </c>
    </row>
    <row r="15" spans="1:12" s="2" customFormat="1" ht="30" customHeight="1">
      <c r="A15" s="34">
        <v>5</v>
      </c>
      <c r="B15" s="34" t="s">
        <v>214</v>
      </c>
      <c r="C15" s="34" t="s">
        <v>183</v>
      </c>
      <c r="D15" s="34" t="s">
        <v>145</v>
      </c>
      <c r="E15" s="34" t="s">
        <v>215</v>
      </c>
      <c r="F15" s="34" t="s">
        <v>216</v>
      </c>
      <c r="G15" s="34">
        <v>10.504099999999999</v>
      </c>
      <c r="H15" s="12" t="s">
        <v>37</v>
      </c>
      <c r="I15" s="34" t="s">
        <v>217</v>
      </c>
      <c r="J15" s="34" t="s">
        <v>211</v>
      </c>
      <c r="K15" s="34" t="s">
        <v>218</v>
      </c>
      <c r="L15" s="34" t="s">
        <v>219</v>
      </c>
    </row>
    <row r="16" spans="1:12" s="2" customFormat="1" ht="47.1" customHeight="1">
      <c r="A16" s="34">
        <v>6</v>
      </c>
      <c r="B16" s="34" t="s">
        <v>220</v>
      </c>
      <c r="C16" s="34" t="s">
        <v>183</v>
      </c>
      <c r="D16" s="34" t="s">
        <v>145</v>
      </c>
      <c r="E16" s="34" t="s">
        <v>221</v>
      </c>
      <c r="F16" s="34" t="s">
        <v>205</v>
      </c>
      <c r="G16" s="34">
        <v>26.237117000000001</v>
      </c>
      <c r="H16" s="12" t="s">
        <v>37</v>
      </c>
      <c r="I16" s="34" t="s">
        <v>200</v>
      </c>
      <c r="J16" s="34" t="s">
        <v>222</v>
      </c>
      <c r="K16" s="34" t="s">
        <v>223</v>
      </c>
      <c r="L16" s="34" t="s">
        <v>224</v>
      </c>
    </row>
    <row r="17" spans="1:12" ht="30.95" customHeight="1">
      <c r="A17" s="34">
        <v>7</v>
      </c>
      <c r="B17" s="34" t="s">
        <v>225</v>
      </c>
      <c r="C17" s="34" t="s">
        <v>183</v>
      </c>
      <c r="D17" s="34" t="s">
        <v>145</v>
      </c>
      <c r="E17" s="34" t="s">
        <v>226</v>
      </c>
      <c r="F17" s="34" t="s">
        <v>227</v>
      </c>
      <c r="G17" s="34">
        <v>48.586070999999997</v>
      </c>
      <c r="H17" s="12" t="s">
        <v>37</v>
      </c>
      <c r="I17" s="34" t="s">
        <v>228</v>
      </c>
      <c r="J17" s="34" t="s">
        <v>229</v>
      </c>
      <c r="K17" s="34" t="s">
        <v>230</v>
      </c>
      <c r="L17" s="34" t="s">
        <v>189</v>
      </c>
    </row>
    <row r="18" spans="1:12" ht="30" customHeight="1">
      <c r="A18" s="34">
        <v>8</v>
      </c>
      <c r="B18" s="34" t="s">
        <v>231</v>
      </c>
      <c r="C18" s="34" t="s">
        <v>183</v>
      </c>
      <c r="D18" s="34" t="s">
        <v>145</v>
      </c>
      <c r="E18" s="34" t="s">
        <v>232</v>
      </c>
      <c r="F18" s="34" t="s">
        <v>233</v>
      </c>
      <c r="G18" s="34">
        <v>38.35</v>
      </c>
      <c r="H18" s="12" t="s">
        <v>37</v>
      </c>
      <c r="I18" s="34" t="s">
        <v>234</v>
      </c>
      <c r="J18" s="34" t="s">
        <v>235</v>
      </c>
      <c r="K18" s="34" t="s">
        <v>236</v>
      </c>
      <c r="L18" s="34" t="s">
        <v>237</v>
      </c>
    </row>
    <row r="19" spans="1:12" ht="30" customHeight="1">
      <c r="A19" s="34">
        <v>9</v>
      </c>
      <c r="B19" s="34" t="s">
        <v>238</v>
      </c>
      <c r="C19" s="34" t="s">
        <v>183</v>
      </c>
      <c r="D19" s="34" t="s">
        <v>145</v>
      </c>
      <c r="E19" s="34" t="s">
        <v>239</v>
      </c>
      <c r="F19" s="34" t="s">
        <v>216</v>
      </c>
      <c r="G19" s="34">
        <v>7</v>
      </c>
      <c r="H19" s="12" t="s">
        <v>37</v>
      </c>
      <c r="I19" s="34" t="s">
        <v>200</v>
      </c>
      <c r="J19" s="34" t="s">
        <v>211</v>
      </c>
      <c r="K19" s="34" t="s">
        <v>240</v>
      </c>
      <c r="L19" s="34" t="s">
        <v>241</v>
      </c>
    </row>
    <row r="20" spans="1:12" ht="30" customHeight="1">
      <c r="A20" s="34">
        <v>10</v>
      </c>
      <c r="B20" s="34" t="s">
        <v>242</v>
      </c>
      <c r="C20" s="34" t="s">
        <v>183</v>
      </c>
      <c r="D20" s="34" t="s">
        <v>145</v>
      </c>
      <c r="E20" s="34" t="s">
        <v>243</v>
      </c>
      <c r="F20" s="34" t="s">
        <v>227</v>
      </c>
      <c r="G20" s="34">
        <v>5.7222</v>
      </c>
      <c r="H20" s="12" t="s">
        <v>37</v>
      </c>
      <c r="I20" s="34" t="s">
        <v>244</v>
      </c>
      <c r="J20" s="34" t="s">
        <v>211</v>
      </c>
      <c r="K20" s="34" t="s">
        <v>245</v>
      </c>
      <c r="L20" s="34" t="s">
        <v>241</v>
      </c>
    </row>
    <row r="21" spans="1:12" ht="30" customHeight="1">
      <c r="A21" s="34">
        <v>11</v>
      </c>
      <c r="B21" s="34" t="s">
        <v>246</v>
      </c>
      <c r="C21" s="34" t="s">
        <v>183</v>
      </c>
      <c r="D21" s="34" t="s">
        <v>145</v>
      </c>
      <c r="E21" s="34" t="s">
        <v>247</v>
      </c>
      <c r="F21" s="34" t="s">
        <v>193</v>
      </c>
      <c r="G21" s="34">
        <v>8.5</v>
      </c>
      <c r="H21" s="12" t="s">
        <v>37</v>
      </c>
      <c r="I21" s="34" t="s">
        <v>187</v>
      </c>
      <c r="J21" s="34" t="s">
        <v>195</v>
      </c>
      <c r="K21" s="34" t="s">
        <v>248</v>
      </c>
      <c r="L21" s="34" t="s">
        <v>249</v>
      </c>
    </row>
    <row r="22" spans="1:12" ht="30" customHeight="1">
      <c r="A22" s="34">
        <v>12</v>
      </c>
      <c r="B22" s="34" t="s">
        <v>250</v>
      </c>
      <c r="C22" s="34" t="s">
        <v>183</v>
      </c>
      <c r="D22" s="34" t="s">
        <v>145</v>
      </c>
      <c r="E22" s="34" t="s">
        <v>251</v>
      </c>
      <c r="F22" s="34" t="s">
        <v>193</v>
      </c>
      <c r="G22" s="34">
        <v>7</v>
      </c>
      <c r="H22" s="12" t="s">
        <v>37</v>
      </c>
      <c r="I22" s="34" t="s">
        <v>186</v>
      </c>
      <c r="J22" s="34" t="s">
        <v>252</v>
      </c>
      <c r="K22" s="34" t="s">
        <v>253</v>
      </c>
      <c r="L22" s="34" t="s">
        <v>254</v>
      </c>
    </row>
    <row r="23" spans="1:12" ht="30" customHeight="1">
      <c r="A23" s="34">
        <v>13</v>
      </c>
      <c r="B23" s="34" t="s">
        <v>255</v>
      </c>
      <c r="C23" s="34" t="s">
        <v>183</v>
      </c>
      <c r="D23" s="34" t="s">
        <v>145</v>
      </c>
      <c r="E23" s="34" t="s">
        <v>256</v>
      </c>
      <c r="F23" s="34" t="s">
        <v>257</v>
      </c>
      <c r="G23" s="34">
        <v>3</v>
      </c>
      <c r="H23" s="12" t="s">
        <v>37</v>
      </c>
      <c r="I23" s="34" t="s">
        <v>258</v>
      </c>
      <c r="J23" s="34" t="s">
        <v>259</v>
      </c>
      <c r="K23" s="34" t="s">
        <v>260</v>
      </c>
      <c r="L23" s="34" t="s">
        <v>261</v>
      </c>
    </row>
    <row r="24" spans="1:12" ht="30" customHeight="1">
      <c r="A24" s="34">
        <v>14</v>
      </c>
      <c r="B24" s="34" t="s">
        <v>262</v>
      </c>
      <c r="C24" s="34" t="s">
        <v>183</v>
      </c>
      <c r="D24" s="34" t="s">
        <v>145</v>
      </c>
      <c r="E24" s="34" t="s">
        <v>263</v>
      </c>
      <c r="F24" s="34" t="s">
        <v>264</v>
      </c>
      <c r="G24" s="34">
        <v>7</v>
      </c>
      <c r="H24" s="12" t="s">
        <v>37</v>
      </c>
      <c r="I24" s="34" t="s">
        <v>228</v>
      </c>
      <c r="J24" s="34" t="s">
        <v>187</v>
      </c>
      <c r="K24" s="34" t="s">
        <v>265</v>
      </c>
      <c r="L24" s="34" t="s">
        <v>266</v>
      </c>
    </row>
    <row r="25" spans="1:12" ht="30" customHeight="1">
      <c r="A25" s="34">
        <v>15</v>
      </c>
      <c r="B25" s="34" t="s">
        <v>267</v>
      </c>
      <c r="C25" s="34" t="s">
        <v>183</v>
      </c>
      <c r="D25" s="34" t="s">
        <v>145</v>
      </c>
      <c r="E25" s="34" t="s">
        <v>268</v>
      </c>
      <c r="F25" s="34" t="s">
        <v>269</v>
      </c>
      <c r="G25" s="34">
        <v>5</v>
      </c>
      <c r="H25" s="12" t="s">
        <v>37</v>
      </c>
      <c r="I25" s="34" t="s">
        <v>270</v>
      </c>
      <c r="J25" s="34" t="s">
        <v>271</v>
      </c>
      <c r="K25" s="34" t="s">
        <v>272</v>
      </c>
      <c r="L25" s="34" t="s">
        <v>273</v>
      </c>
    </row>
    <row r="26" spans="1:12" ht="30" customHeight="1">
      <c r="A26" s="34">
        <v>16</v>
      </c>
      <c r="B26" s="34" t="s">
        <v>274</v>
      </c>
      <c r="C26" s="34" t="s">
        <v>183</v>
      </c>
      <c r="D26" s="34" t="s">
        <v>145</v>
      </c>
      <c r="E26" s="34" t="s">
        <v>275</v>
      </c>
      <c r="F26" s="34" t="s">
        <v>264</v>
      </c>
      <c r="G26" s="34">
        <v>12</v>
      </c>
      <c r="H26" s="12" t="s">
        <v>37</v>
      </c>
      <c r="I26" s="34" t="s">
        <v>276</v>
      </c>
      <c r="J26" s="34" t="s">
        <v>277</v>
      </c>
      <c r="K26" s="34" t="s">
        <v>278</v>
      </c>
      <c r="L26" s="34" t="s">
        <v>279</v>
      </c>
    </row>
    <row r="27" spans="1:12" ht="30.95" customHeight="1">
      <c r="A27" s="44" t="s">
        <v>25</v>
      </c>
      <c r="B27" s="104" t="s">
        <v>280</v>
      </c>
      <c r="C27" s="104" t="s">
        <v>19</v>
      </c>
      <c r="D27" s="44"/>
      <c r="E27" s="44"/>
      <c r="F27" s="44"/>
      <c r="G27" s="105">
        <f>G28+G51+G95</f>
        <v>476.12</v>
      </c>
      <c r="H27" s="105"/>
      <c r="I27" s="44"/>
      <c r="J27" s="12"/>
      <c r="K27" s="12"/>
      <c r="L27" s="12"/>
    </row>
    <row r="28" spans="1:12" ht="24.95" customHeight="1">
      <c r="A28" s="106"/>
      <c r="B28" s="49" t="s">
        <v>281</v>
      </c>
      <c r="C28" s="44" t="s">
        <v>23</v>
      </c>
      <c r="D28" s="107"/>
      <c r="E28" s="107"/>
      <c r="F28" s="107"/>
      <c r="G28" s="108" t="s">
        <v>282</v>
      </c>
      <c r="H28" s="108"/>
      <c r="I28" s="34"/>
      <c r="J28" s="34"/>
      <c r="K28" s="119"/>
      <c r="L28" s="107"/>
    </row>
    <row r="29" spans="1:12" ht="30" customHeight="1">
      <c r="A29" s="12">
        <v>1</v>
      </c>
      <c r="B29" s="106" t="s">
        <v>283</v>
      </c>
      <c r="C29" s="109" t="s">
        <v>183</v>
      </c>
      <c r="D29" s="106" t="s">
        <v>145</v>
      </c>
      <c r="E29" s="109" t="s">
        <v>284</v>
      </c>
      <c r="F29" s="106" t="s">
        <v>285</v>
      </c>
      <c r="G29" s="110">
        <v>34.04</v>
      </c>
      <c r="H29" s="12" t="s">
        <v>37</v>
      </c>
      <c r="I29" s="106" t="s">
        <v>286</v>
      </c>
      <c r="J29" s="106" t="s">
        <v>287</v>
      </c>
      <c r="K29" s="14" t="s">
        <v>288</v>
      </c>
      <c r="L29" s="109" t="s">
        <v>289</v>
      </c>
    </row>
    <row r="30" spans="1:12" ht="30" customHeight="1">
      <c r="A30" s="12">
        <v>2</v>
      </c>
      <c r="B30" s="106" t="s">
        <v>283</v>
      </c>
      <c r="C30" s="109" t="s">
        <v>183</v>
      </c>
      <c r="D30" s="106" t="s">
        <v>145</v>
      </c>
      <c r="E30" s="109" t="s">
        <v>290</v>
      </c>
      <c r="F30" s="106" t="s">
        <v>291</v>
      </c>
      <c r="G30" s="110">
        <v>6.5</v>
      </c>
      <c r="H30" s="12" t="s">
        <v>37</v>
      </c>
      <c r="I30" s="106" t="s">
        <v>292</v>
      </c>
      <c r="J30" s="106" t="s">
        <v>293</v>
      </c>
      <c r="K30" s="14" t="s">
        <v>294</v>
      </c>
      <c r="L30" s="109" t="s">
        <v>295</v>
      </c>
    </row>
    <row r="31" spans="1:12" ht="30" customHeight="1">
      <c r="A31" s="12">
        <v>3</v>
      </c>
      <c r="B31" s="109" t="s">
        <v>283</v>
      </c>
      <c r="C31" s="109" t="s">
        <v>183</v>
      </c>
      <c r="D31" s="106" t="s">
        <v>145</v>
      </c>
      <c r="E31" s="109" t="s">
        <v>296</v>
      </c>
      <c r="F31" s="106" t="s">
        <v>285</v>
      </c>
      <c r="G31" s="110">
        <v>9.2899999999999991</v>
      </c>
      <c r="H31" s="12" t="s">
        <v>37</v>
      </c>
      <c r="I31" s="106" t="s">
        <v>297</v>
      </c>
      <c r="J31" s="106" t="s">
        <v>293</v>
      </c>
      <c r="K31" s="14" t="s">
        <v>298</v>
      </c>
      <c r="L31" s="109" t="s">
        <v>299</v>
      </c>
    </row>
    <row r="32" spans="1:12" ht="30" customHeight="1">
      <c r="A32" s="12">
        <v>4</v>
      </c>
      <c r="B32" s="109" t="s">
        <v>283</v>
      </c>
      <c r="C32" s="109" t="s">
        <v>183</v>
      </c>
      <c r="D32" s="106" t="s">
        <v>145</v>
      </c>
      <c r="E32" s="109" t="s">
        <v>300</v>
      </c>
      <c r="F32" s="111" t="s">
        <v>301</v>
      </c>
      <c r="G32" s="110">
        <v>5.49</v>
      </c>
      <c r="H32" s="12" t="s">
        <v>37</v>
      </c>
      <c r="I32" s="106" t="s">
        <v>302</v>
      </c>
      <c r="J32" s="106" t="s">
        <v>303</v>
      </c>
      <c r="K32" s="14" t="s">
        <v>304</v>
      </c>
      <c r="L32" s="109" t="s">
        <v>305</v>
      </c>
    </row>
    <row r="33" spans="1:12" ht="30" customHeight="1">
      <c r="A33" s="12">
        <v>5</v>
      </c>
      <c r="B33" s="109" t="s">
        <v>283</v>
      </c>
      <c r="C33" s="109" t="s">
        <v>183</v>
      </c>
      <c r="D33" s="106" t="s">
        <v>145</v>
      </c>
      <c r="E33" s="109" t="s">
        <v>306</v>
      </c>
      <c r="F33" s="111" t="s">
        <v>301</v>
      </c>
      <c r="G33" s="110">
        <v>7.91</v>
      </c>
      <c r="H33" s="12" t="s">
        <v>37</v>
      </c>
      <c r="I33" s="106" t="s">
        <v>307</v>
      </c>
      <c r="J33" s="106" t="s">
        <v>308</v>
      </c>
      <c r="K33" s="14" t="s">
        <v>309</v>
      </c>
      <c r="L33" s="109" t="s">
        <v>310</v>
      </c>
    </row>
    <row r="34" spans="1:12" ht="30" customHeight="1">
      <c r="A34" s="12">
        <v>6</v>
      </c>
      <c r="B34" s="109" t="s">
        <v>283</v>
      </c>
      <c r="C34" s="109" t="s">
        <v>183</v>
      </c>
      <c r="D34" s="106" t="s">
        <v>145</v>
      </c>
      <c r="E34" s="109" t="s">
        <v>311</v>
      </c>
      <c r="F34" s="111" t="s">
        <v>301</v>
      </c>
      <c r="G34" s="110">
        <v>8.3000000000000007</v>
      </c>
      <c r="H34" s="12" t="s">
        <v>37</v>
      </c>
      <c r="I34" s="106" t="s">
        <v>312</v>
      </c>
      <c r="J34" s="106" t="s">
        <v>293</v>
      </c>
      <c r="K34" s="14" t="s">
        <v>313</v>
      </c>
      <c r="L34" s="109" t="s">
        <v>314</v>
      </c>
    </row>
    <row r="35" spans="1:12" ht="30" customHeight="1">
      <c r="A35" s="12">
        <v>7</v>
      </c>
      <c r="B35" s="109" t="s">
        <v>283</v>
      </c>
      <c r="C35" s="109" t="s">
        <v>183</v>
      </c>
      <c r="D35" s="106" t="s">
        <v>145</v>
      </c>
      <c r="E35" s="109" t="s">
        <v>315</v>
      </c>
      <c r="F35" s="111" t="s">
        <v>301</v>
      </c>
      <c r="G35" s="110">
        <v>8.34</v>
      </c>
      <c r="H35" s="12" t="s">
        <v>37</v>
      </c>
      <c r="I35" s="106" t="s">
        <v>316</v>
      </c>
      <c r="J35" s="106" t="s">
        <v>308</v>
      </c>
      <c r="K35" s="14" t="s">
        <v>317</v>
      </c>
      <c r="L35" s="109" t="s">
        <v>318</v>
      </c>
    </row>
    <row r="36" spans="1:12" ht="30" customHeight="1">
      <c r="A36" s="12">
        <v>8</v>
      </c>
      <c r="B36" s="109" t="s">
        <v>283</v>
      </c>
      <c r="C36" s="109" t="s">
        <v>183</v>
      </c>
      <c r="D36" s="106" t="s">
        <v>145</v>
      </c>
      <c r="E36" s="109" t="s">
        <v>319</v>
      </c>
      <c r="F36" s="111" t="s">
        <v>320</v>
      </c>
      <c r="G36" s="110">
        <v>7.02</v>
      </c>
      <c r="H36" s="12" t="s">
        <v>37</v>
      </c>
      <c r="I36" s="106" t="s">
        <v>321</v>
      </c>
      <c r="J36" s="106" t="s">
        <v>287</v>
      </c>
      <c r="K36" s="14" t="s">
        <v>322</v>
      </c>
      <c r="L36" s="109" t="s">
        <v>323</v>
      </c>
    </row>
    <row r="37" spans="1:12" ht="30" customHeight="1">
      <c r="A37" s="12">
        <v>9</v>
      </c>
      <c r="B37" s="109" t="s">
        <v>283</v>
      </c>
      <c r="C37" s="109" t="s">
        <v>183</v>
      </c>
      <c r="D37" s="106" t="s">
        <v>145</v>
      </c>
      <c r="E37" s="109" t="s">
        <v>324</v>
      </c>
      <c r="F37" s="111" t="s">
        <v>320</v>
      </c>
      <c r="G37" s="110">
        <v>5.67</v>
      </c>
      <c r="H37" s="12" t="s">
        <v>37</v>
      </c>
      <c r="I37" s="106" t="s">
        <v>312</v>
      </c>
      <c r="J37" s="106" t="s">
        <v>287</v>
      </c>
      <c r="K37" s="14" t="s">
        <v>240</v>
      </c>
      <c r="L37" s="109" t="s">
        <v>323</v>
      </c>
    </row>
    <row r="38" spans="1:12" ht="30" customHeight="1">
      <c r="A38" s="12">
        <v>10</v>
      </c>
      <c r="B38" s="109" t="s">
        <v>283</v>
      </c>
      <c r="C38" s="109" t="s">
        <v>183</v>
      </c>
      <c r="D38" s="106" t="s">
        <v>145</v>
      </c>
      <c r="E38" s="109" t="s">
        <v>325</v>
      </c>
      <c r="F38" s="111" t="s">
        <v>326</v>
      </c>
      <c r="G38" s="110">
        <v>6.85</v>
      </c>
      <c r="H38" s="12" t="s">
        <v>37</v>
      </c>
      <c r="I38" s="106" t="s">
        <v>327</v>
      </c>
      <c r="J38" s="106" t="s">
        <v>287</v>
      </c>
      <c r="K38" s="14" t="s">
        <v>328</v>
      </c>
      <c r="L38" s="109" t="s">
        <v>329</v>
      </c>
    </row>
    <row r="39" spans="1:12" ht="30" customHeight="1">
      <c r="A39" s="12">
        <v>11</v>
      </c>
      <c r="B39" s="109" t="s">
        <v>283</v>
      </c>
      <c r="C39" s="109" t="s">
        <v>183</v>
      </c>
      <c r="D39" s="106" t="s">
        <v>145</v>
      </c>
      <c r="E39" s="109" t="s">
        <v>330</v>
      </c>
      <c r="F39" s="111" t="s">
        <v>331</v>
      </c>
      <c r="G39" s="110">
        <v>7.21</v>
      </c>
      <c r="H39" s="12" t="s">
        <v>37</v>
      </c>
      <c r="I39" s="106" t="s">
        <v>327</v>
      </c>
      <c r="J39" s="106" t="s">
        <v>287</v>
      </c>
      <c r="K39" s="14" t="s">
        <v>332</v>
      </c>
      <c r="L39" s="109" t="s">
        <v>333</v>
      </c>
    </row>
    <row r="40" spans="1:12" ht="30" customHeight="1">
      <c r="A40" s="12">
        <v>12</v>
      </c>
      <c r="B40" s="109" t="s">
        <v>283</v>
      </c>
      <c r="C40" s="109" t="s">
        <v>183</v>
      </c>
      <c r="D40" s="106" t="s">
        <v>145</v>
      </c>
      <c r="E40" s="109" t="s">
        <v>334</v>
      </c>
      <c r="F40" s="111" t="s">
        <v>335</v>
      </c>
      <c r="G40" s="110">
        <v>3.82</v>
      </c>
      <c r="H40" s="12" t="s">
        <v>37</v>
      </c>
      <c r="I40" s="106" t="s">
        <v>336</v>
      </c>
      <c r="J40" s="106" t="s">
        <v>337</v>
      </c>
      <c r="K40" s="14" t="s">
        <v>338</v>
      </c>
      <c r="L40" s="109" t="s">
        <v>339</v>
      </c>
    </row>
    <row r="41" spans="1:12" ht="30" customHeight="1">
      <c r="A41" s="12">
        <v>13</v>
      </c>
      <c r="B41" s="109" t="s">
        <v>283</v>
      </c>
      <c r="C41" s="109" t="s">
        <v>183</v>
      </c>
      <c r="D41" s="106" t="s">
        <v>145</v>
      </c>
      <c r="E41" s="106" t="s">
        <v>340</v>
      </c>
      <c r="F41" s="111" t="s">
        <v>301</v>
      </c>
      <c r="G41" s="112">
        <v>4.43</v>
      </c>
      <c r="H41" s="12" t="s">
        <v>37</v>
      </c>
      <c r="I41" s="106" t="s">
        <v>341</v>
      </c>
      <c r="J41" s="106" t="s">
        <v>287</v>
      </c>
      <c r="K41" s="106" t="s">
        <v>342</v>
      </c>
      <c r="L41" s="109" t="s">
        <v>343</v>
      </c>
    </row>
    <row r="42" spans="1:12" ht="33" customHeight="1">
      <c r="A42" s="12">
        <v>14</v>
      </c>
      <c r="B42" s="109" t="s">
        <v>283</v>
      </c>
      <c r="C42" s="109" t="s">
        <v>183</v>
      </c>
      <c r="D42" s="106" t="s">
        <v>145</v>
      </c>
      <c r="E42" s="109" t="s">
        <v>344</v>
      </c>
      <c r="F42" s="111" t="s">
        <v>345</v>
      </c>
      <c r="G42" s="113">
        <v>7.82</v>
      </c>
      <c r="H42" s="12" t="s">
        <v>37</v>
      </c>
      <c r="I42" s="106" t="s">
        <v>346</v>
      </c>
      <c r="J42" s="106" t="s">
        <v>293</v>
      </c>
      <c r="K42" s="111" t="s">
        <v>347</v>
      </c>
      <c r="L42" s="109" t="s">
        <v>348</v>
      </c>
    </row>
    <row r="43" spans="1:12" ht="30" customHeight="1">
      <c r="A43" s="12">
        <v>15</v>
      </c>
      <c r="B43" s="109" t="s">
        <v>283</v>
      </c>
      <c r="C43" s="109" t="s">
        <v>183</v>
      </c>
      <c r="D43" s="106" t="s">
        <v>145</v>
      </c>
      <c r="E43" s="109" t="s">
        <v>349</v>
      </c>
      <c r="F43" s="111" t="s">
        <v>345</v>
      </c>
      <c r="G43" s="113">
        <v>7.23</v>
      </c>
      <c r="H43" s="12" t="s">
        <v>37</v>
      </c>
      <c r="I43" s="106" t="s">
        <v>350</v>
      </c>
      <c r="J43" s="106" t="s">
        <v>293</v>
      </c>
      <c r="K43" s="111" t="s">
        <v>351</v>
      </c>
      <c r="L43" s="109" t="s">
        <v>352</v>
      </c>
    </row>
    <row r="44" spans="1:12" ht="30" customHeight="1">
      <c r="A44" s="12">
        <v>16</v>
      </c>
      <c r="B44" s="109" t="s">
        <v>283</v>
      </c>
      <c r="C44" s="109" t="s">
        <v>183</v>
      </c>
      <c r="D44" s="106" t="s">
        <v>145</v>
      </c>
      <c r="E44" s="109" t="s">
        <v>353</v>
      </c>
      <c r="F44" s="111" t="s">
        <v>345</v>
      </c>
      <c r="G44" s="113">
        <v>10.77</v>
      </c>
      <c r="H44" s="12" t="s">
        <v>37</v>
      </c>
      <c r="I44" s="106" t="s">
        <v>336</v>
      </c>
      <c r="J44" s="106" t="s">
        <v>293</v>
      </c>
      <c r="K44" s="111" t="s">
        <v>354</v>
      </c>
      <c r="L44" s="109" t="s">
        <v>355</v>
      </c>
    </row>
    <row r="45" spans="1:12" ht="30" customHeight="1">
      <c r="A45" s="12">
        <v>17</v>
      </c>
      <c r="B45" s="109" t="s">
        <v>283</v>
      </c>
      <c r="C45" s="109" t="s">
        <v>183</v>
      </c>
      <c r="D45" s="106" t="s">
        <v>145</v>
      </c>
      <c r="E45" s="109" t="s">
        <v>356</v>
      </c>
      <c r="F45" s="111" t="s">
        <v>357</v>
      </c>
      <c r="G45" s="113">
        <v>9.73</v>
      </c>
      <c r="H45" s="12" t="s">
        <v>37</v>
      </c>
      <c r="I45" s="106" t="s">
        <v>336</v>
      </c>
      <c r="J45" s="106" t="s">
        <v>293</v>
      </c>
      <c r="K45" s="111" t="s">
        <v>358</v>
      </c>
      <c r="L45" s="109" t="s">
        <v>355</v>
      </c>
    </row>
    <row r="46" spans="1:12" ht="30" customHeight="1">
      <c r="A46" s="12">
        <v>18</v>
      </c>
      <c r="B46" s="109" t="s">
        <v>283</v>
      </c>
      <c r="C46" s="109" t="s">
        <v>183</v>
      </c>
      <c r="D46" s="106" t="s">
        <v>145</v>
      </c>
      <c r="E46" s="109" t="s">
        <v>359</v>
      </c>
      <c r="F46" s="111" t="s">
        <v>360</v>
      </c>
      <c r="G46" s="113">
        <v>15.44</v>
      </c>
      <c r="H46" s="12" t="s">
        <v>37</v>
      </c>
      <c r="I46" s="106" t="s">
        <v>346</v>
      </c>
      <c r="J46" s="106" t="s">
        <v>293</v>
      </c>
      <c r="K46" s="111" t="s">
        <v>265</v>
      </c>
      <c r="L46" s="109" t="s">
        <v>361</v>
      </c>
    </row>
    <row r="47" spans="1:12" ht="30" customHeight="1">
      <c r="A47" s="12">
        <v>19</v>
      </c>
      <c r="B47" s="109" t="s">
        <v>283</v>
      </c>
      <c r="C47" s="109" t="s">
        <v>183</v>
      </c>
      <c r="D47" s="106" t="s">
        <v>145</v>
      </c>
      <c r="E47" s="109" t="s">
        <v>362</v>
      </c>
      <c r="F47" s="111" t="s">
        <v>363</v>
      </c>
      <c r="G47" s="113">
        <v>8.0299999999999994</v>
      </c>
      <c r="H47" s="12" t="s">
        <v>37</v>
      </c>
      <c r="I47" s="106" t="s">
        <v>364</v>
      </c>
      <c r="J47" s="106" t="s">
        <v>293</v>
      </c>
      <c r="K47" s="111" t="s">
        <v>365</v>
      </c>
      <c r="L47" s="109" t="s">
        <v>366</v>
      </c>
    </row>
    <row r="48" spans="1:12" ht="33" customHeight="1">
      <c r="A48" s="12">
        <v>20</v>
      </c>
      <c r="B48" s="109" t="s">
        <v>283</v>
      </c>
      <c r="C48" s="109" t="s">
        <v>183</v>
      </c>
      <c r="D48" s="106" t="s">
        <v>145</v>
      </c>
      <c r="E48" s="109" t="s">
        <v>367</v>
      </c>
      <c r="F48" s="111" t="s">
        <v>368</v>
      </c>
      <c r="G48" s="113">
        <v>9.42</v>
      </c>
      <c r="H48" s="12" t="s">
        <v>37</v>
      </c>
      <c r="I48" s="106" t="s">
        <v>307</v>
      </c>
      <c r="J48" s="106" t="s">
        <v>293</v>
      </c>
      <c r="K48" s="111" t="s">
        <v>369</v>
      </c>
      <c r="L48" s="109" t="s">
        <v>370</v>
      </c>
    </row>
    <row r="49" spans="1:12" ht="36" customHeight="1">
      <c r="A49" s="12">
        <v>21</v>
      </c>
      <c r="B49" s="109" t="s">
        <v>283</v>
      </c>
      <c r="C49" s="109" t="s">
        <v>183</v>
      </c>
      <c r="D49" s="106" t="s">
        <v>145</v>
      </c>
      <c r="E49" s="109" t="s">
        <v>371</v>
      </c>
      <c r="F49" s="111" t="s">
        <v>363</v>
      </c>
      <c r="G49" s="113">
        <v>13.72</v>
      </c>
      <c r="H49" s="12" t="s">
        <v>37</v>
      </c>
      <c r="I49" s="106" t="s">
        <v>364</v>
      </c>
      <c r="J49" s="106" t="s">
        <v>293</v>
      </c>
      <c r="K49" s="111" t="s">
        <v>372</v>
      </c>
      <c r="L49" s="109" t="s">
        <v>208</v>
      </c>
    </row>
    <row r="50" spans="1:12" ht="33.950000000000003" customHeight="1">
      <c r="A50" s="12">
        <v>22</v>
      </c>
      <c r="B50" s="109" t="s">
        <v>283</v>
      </c>
      <c r="C50" s="109" t="s">
        <v>183</v>
      </c>
      <c r="D50" s="106" t="s">
        <v>145</v>
      </c>
      <c r="E50" s="109" t="s">
        <v>373</v>
      </c>
      <c r="F50" s="111" t="s">
        <v>363</v>
      </c>
      <c r="G50" s="113">
        <v>18.489999999999998</v>
      </c>
      <c r="H50" s="12" t="s">
        <v>37</v>
      </c>
      <c r="I50" s="106" t="s">
        <v>364</v>
      </c>
      <c r="J50" s="106" t="s">
        <v>293</v>
      </c>
      <c r="K50" s="111" t="s">
        <v>372</v>
      </c>
      <c r="L50" s="109" t="s">
        <v>208</v>
      </c>
    </row>
    <row r="51" spans="1:12" ht="30" customHeight="1">
      <c r="A51" s="44"/>
      <c r="B51" s="49" t="s">
        <v>374</v>
      </c>
      <c r="C51" s="44" t="s">
        <v>23</v>
      </c>
      <c r="D51" s="13"/>
      <c r="E51" s="13"/>
      <c r="F51" s="31"/>
      <c r="G51" s="114">
        <f>SUM(G52:G94)</f>
        <v>137.6</v>
      </c>
      <c r="H51" s="114"/>
      <c r="I51" s="13"/>
      <c r="J51" s="13"/>
      <c r="K51" s="13"/>
      <c r="L51" s="31"/>
    </row>
    <row r="52" spans="1:12" ht="30" customHeight="1">
      <c r="A52" s="12">
        <v>1</v>
      </c>
      <c r="B52" s="109" t="s">
        <v>375</v>
      </c>
      <c r="C52" s="109" t="s">
        <v>183</v>
      </c>
      <c r="D52" s="106" t="s">
        <v>376</v>
      </c>
      <c r="E52" s="109" t="s">
        <v>377</v>
      </c>
      <c r="F52" s="111" t="s">
        <v>378</v>
      </c>
      <c r="G52" s="115">
        <v>2.6</v>
      </c>
      <c r="H52" s="12" t="s">
        <v>37</v>
      </c>
      <c r="I52" s="106" t="s">
        <v>297</v>
      </c>
      <c r="J52" s="106" t="s">
        <v>293</v>
      </c>
      <c r="K52" s="14" t="s">
        <v>379</v>
      </c>
      <c r="L52" s="109" t="s">
        <v>380</v>
      </c>
    </row>
    <row r="53" spans="1:12" ht="30" customHeight="1">
      <c r="A53" s="12">
        <v>2</v>
      </c>
      <c r="B53" s="109" t="s">
        <v>375</v>
      </c>
      <c r="C53" s="109" t="s">
        <v>183</v>
      </c>
      <c r="D53" s="106" t="s">
        <v>376</v>
      </c>
      <c r="E53" s="109" t="s">
        <v>381</v>
      </c>
      <c r="F53" s="111" t="s">
        <v>382</v>
      </c>
      <c r="G53" s="115">
        <v>1.2</v>
      </c>
      <c r="H53" s="12" t="s">
        <v>37</v>
      </c>
      <c r="I53" s="106" t="s">
        <v>297</v>
      </c>
      <c r="J53" s="106" t="s">
        <v>293</v>
      </c>
      <c r="K53" s="14" t="s">
        <v>383</v>
      </c>
      <c r="L53" s="109" t="s">
        <v>384</v>
      </c>
    </row>
    <row r="54" spans="1:12" ht="30" customHeight="1">
      <c r="A54" s="12">
        <v>3</v>
      </c>
      <c r="B54" s="109" t="s">
        <v>375</v>
      </c>
      <c r="C54" s="109" t="s">
        <v>183</v>
      </c>
      <c r="D54" s="106" t="s">
        <v>376</v>
      </c>
      <c r="E54" s="109" t="s">
        <v>385</v>
      </c>
      <c r="F54" s="111" t="s">
        <v>386</v>
      </c>
      <c r="G54" s="115">
        <v>3.3</v>
      </c>
      <c r="H54" s="12" t="s">
        <v>37</v>
      </c>
      <c r="I54" s="106" t="s">
        <v>297</v>
      </c>
      <c r="J54" s="106" t="s">
        <v>293</v>
      </c>
      <c r="K54" s="14" t="s">
        <v>387</v>
      </c>
      <c r="L54" s="109" t="s">
        <v>384</v>
      </c>
    </row>
    <row r="55" spans="1:12" ht="30" customHeight="1">
      <c r="A55" s="12">
        <v>4</v>
      </c>
      <c r="B55" s="109" t="s">
        <v>375</v>
      </c>
      <c r="C55" s="109" t="s">
        <v>183</v>
      </c>
      <c r="D55" s="106" t="s">
        <v>376</v>
      </c>
      <c r="E55" s="109" t="s">
        <v>388</v>
      </c>
      <c r="F55" s="111" t="s">
        <v>389</v>
      </c>
      <c r="G55" s="115">
        <v>3.8</v>
      </c>
      <c r="H55" s="12" t="s">
        <v>37</v>
      </c>
      <c r="I55" s="106" t="s">
        <v>297</v>
      </c>
      <c r="J55" s="106" t="s">
        <v>293</v>
      </c>
      <c r="K55" s="14" t="s">
        <v>390</v>
      </c>
      <c r="L55" s="109" t="s">
        <v>391</v>
      </c>
    </row>
    <row r="56" spans="1:12" ht="30" customHeight="1">
      <c r="A56" s="12">
        <v>5</v>
      </c>
      <c r="B56" s="109" t="s">
        <v>375</v>
      </c>
      <c r="C56" s="109" t="s">
        <v>183</v>
      </c>
      <c r="D56" s="106" t="s">
        <v>376</v>
      </c>
      <c r="E56" s="109" t="s">
        <v>392</v>
      </c>
      <c r="F56" s="111" t="s">
        <v>393</v>
      </c>
      <c r="G56" s="115">
        <v>4.8</v>
      </c>
      <c r="H56" s="12" t="s">
        <v>37</v>
      </c>
      <c r="I56" s="106" t="s">
        <v>297</v>
      </c>
      <c r="J56" s="106" t="s">
        <v>293</v>
      </c>
      <c r="K56" s="14" t="s">
        <v>394</v>
      </c>
      <c r="L56" s="109" t="s">
        <v>395</v>
      </c>
    </row>
    <row r="57" spans="1:12" ht="30" customHeight="1">
      <c r="A57" s="12">
        <v>6</v>
      </c>
      <c r="B57" s="109" t="s">
        <v>375</v>
      </c>
      <c r="C57" s="109" t="s">
        <v>183</v>
      </c>
      <c r="D57" s="106" t="s">
        <v>376</v>
      </c>
      <c r="E57" s="109" t="s">
        <v>396</v>
      </c>
      <c r="F57" s="111" t="s">
        <v>397</v>
      </c>
      <c r="G57" s="115">
        <v>4.9000000000000004</v>
      </c>
      <c r="H57" s="12" t="s">
        <v>37</v>
      </c>
      <c r="I57" s="106" t="s">
        <v>297</v>
      </c>
      <c r="J57" s="106" t="s">
        <v>293</v>
      </c>
      <c r="K57" s="14" t="s">
        <v>398</v>
      </c>
      <c r="L57" s="109" t="s">
        <v>395</v>
      </c>
    </row>
    <row r="58" spans="1:12" ht="30" customHeight="1">
      <c r="A58" s="12">
        <v>7</v>
      </c>
      <c r="B58" s="109" t="s">
        <v>375</v>
      </c>
      <c r="C58" s="109" t="s">
        <v>183</v>
      </c>
      <c r="D58" s="106" t="s">
        <v>376</v>
      </c>
      <c r="E58" s="109" t="s">
        <v>399</v>
      </c>
      <c r="F58" s="111" t="s">
        <v>400</v>
      </c>
      <c r="G58" s="115">
        <v>4.8</v>
      </c>
      <c r="H58" s="12" t="s">
        <v>37</v>
      </c>
      <c r="I58" s="106" t="s">
        <v>297</v>
      </c>
      <c r="J58" s="106" t="s">
        <v>293</v>
      </c>
      <c r="K58" s="14" t="s">
        <v>401</v>
      </c>
      <c r="L58" s="109" t="s">
        <v>402</v>
      </c>
    </row>
    <row r="59" spans="1:12" ht="30" customHeight="1">
      <c r="A59" s="12">
        <v>8</v>
      </c>
      <c r="B59" s="109" t="s">
        <v>375</v>
      </c>
      <c r="C59" s="109" t="s">
        <v>183</v>
      </c>
      <c r="D59" s="106" t="s">
        <v>376</v>
      </c>
      <c r="E59" s="109" t="s">
        <v>403</v>
      </c>
      <c r="F59" s="111" t="s">
        <v>404</v>
      </c>
      <c r="G59" s="115">
        <v>0.7</v>
      </c>
      <c r="H59" s="12" t="s">
        <v>37</v>
      </c>
      <c r="I59" s="106" t="s">
        <v>297</v>
      </c>
      <c r="J59" s="106" t="s">
        <v>293</v>
      </c>
      <c r="K59" s="14" t="s">
        <v>405</v>
      </c>
      <c r="L59" s="109" t="s">
        <v>406</v>
      </c>
    </row>
    <row r="60" spans="1:12" ht="30" customHeight="1">
      <c r="A60" s="12">
        <v>9</v>
      </c>
      <c r="B60" s="109" t="s">
        <v>375</v>
      </c>
      <c r="C60" s="109" t="s">
        <v>183</v>
      </c>
      <c r="D60" s="106" t="s">
        <v>376</v>
      </c>
      <c r="E60" s="109" t="s">
        <v>407</v>
      </c>
      <c r="F60" s="111" t="s">
        <v>408</v>
      </c>
      <c r="G60" s="115">
        <v>4</v>
      </c>
      <c r="H60" s="12" t="s">
        <v>37</v>
      </c>
      <c r="I60" s="106" t="s">
        <v>297</v>
      </c>
      <c r="J60" s="106" t="s">
        <v>293</v>
      </c>
      <c r="K60" s="14" t="s">
        <v>409</v>
      </c>
      <c r="L60" s="109" t="s">
        <v>410</v>
      </c>
    </row>
    <row r="61" spans="1:12" ht="30" customHeight="1">
      <c r="A61" s="12">
        <v>10</v>
      </c>
      <c r="B61" s="109" t="s">
        <v>375</v>
      </c>
      <c r="C61" s="109" t="s">
        <v>183</v>
      </c>
      <c r="D61" s="106" t="s">
        <v>376</v>
      </c>
      <c r="E61" s="109" t="s">
        <v>411</v>
      </c>
      <c r="F61" s="111" t="s">
        <v>412</v>
      </c>
      <c r="G61" s="116">
        <v>9.5</v>
      </c>
      <c r="H61" s="12" t="s">
        <v>37</v>
      </c>
      <c r="I61" s="106" t="s">
        <v>307</v>
      </c>
      <c r="J61" s="106" t="s">
        <v>293</v>
      </c>
      <c r="K61" s="14" t="s">
        <v>413</v>
      </c>
      <c r="L61" s="109" t="s">
        <v>411</v>
      </c>
    </row>
    <row r="62" spans="1:12" ht="30" customHeight="1">
      <c r="A62" s="12">
        <v>11</v>
      </c>
      <c r="B62" s="109" t="s">
        <v>375</v>
      </c>
      <c r="C62" s="109" t="s">
        <v>183</v>
      </c>
      <c r="D62" s="106" t="s">
        <v>376</v>
      </c>
      <c r="E62" s="109" t="s">
        <v>414</v>
      </c>
      <c r="F62" s="111" t="s">
        <v>415</v>
      </c>
      <c r="G62" s="115">
        <v>4.9000000000000004</v>
      </c>
      <c r="H62" s="12" t="s">
        <v>37</v>
      </c>
      <c r="I62" s="106" t="s">
        <v>307</v>
      </c>
      <c r="J62" s="106" t="s">
        <v>293</v>
      </c>
      <c r="K62" s="14" t="s">
        <v>416</v>
      </c>
      <c r="L62" s="109" t="s">
        <v>414</v>
      </c>
    </row>
    <row r="63" spans="1:12" ht="30" customHeight="1">
      <c r="A63" s="12">
        <v>12</v>
      </c>
      <c r="B63" s="109" t="s">
        <v>375</v>
      </c>
      <c r="C63" s="109" t="s">
        <v>183</v>
      </c>
      <c r="D63" s="106" t="s">
        <v>376</v>
      </c>
      <c r="E63" s="109" t="s">
        <v>417</v>
      </c>
      <c r="F63" s="111" t="s">
        <v>418</v>
      </c>
      <c r="G63" s="115">
        <v>2.4</v>
      </c>
      <c r="H63" s="12" t="s">
        <v>37</v>
      </c>
      <c r="I63" s="106" t="s">
        <v>307</v>
      </c>
      <c r="J63" s="106" t="s">
        <v>293</v>
      </c>
      <c r="K63" s="14" t="s">
        <v>419</v>
      </c>
      <c r="L63" s="109" t="s">
        <v>417</v>
      </c>
    </row>
    <row r="64" spans="1:12" ht="30" customHeight="1">
      <c r="A64" s="12">
        <v>13</v>
      </c>
      <c r="B64" s="109" t="s">
        <v>375</v>
      </c>
      <c r="C64" s="109" t="s">
        <v>183</v>
      </c>
      <c r="D64" s="106" t="s">
        <v>376</v>
      </c>
      <c r="E64" s="109" t="s">
        <v>420</v>
      </c>
      <c r="F64" s="111" t="s">
        <v>421</v>
      </c>
      <c r="G64" s="115">
        <v>2</v>
      </c>
      <c r="H64" s="12" t="s">
        <v>37</v>
      </c>
      <c r="I64" s="106" t="s">
        <v>307</v>
      </c>
      <c r="J64" s="106" t="s">
        <v>293</v>
      </c>
      <c r="K64" s="14" t="s">
        <v>422</v>
      </c>
      <c r="L64" s="109" t="s">
        <v>420</v>
      </c>
    </row>
    <row r="65" spans="1:12" ht="30" customHeight="1">
      <c r="A65" s="12">
        <v>14</v>
      </c>
      <c r="B65" s="109" t="s">
        <v>375</v>
      </c>
      <c r="C65" s="109" t="s">
        <v>183</v>
      </c>
      <c r="D65" s="106" t="s">
        <v>376</v>
      </c>
      <c r="E65" s="109" t="s">
        <v>420</v>
      </c>
      <c r="F65" s="111" t="s">
        <v>423</v>
      </c>
      <c r="G65" s="115">
        <v>3.2</v>
      </c>
      <c r="H65" s="12" t="s">
        <v>37</v>
      </c>
      <c r="I65" s="106" t="s">
        <v>307</v>
      </c>
      <c r="J65" s="106" t="s">
        <v>293</v>
      </c>
      <c r="K65" s="14" t="s">
        <v>424</v>
      </c>
      <c r="L65" s="109" t="s">
        <v>420</v>
      </c>
    </row>
    <row r="66" spans="1:12" ht="30" customHeight="1">
      <c r="A66" s="12">
        <v>15</v>
      </c>
      <c r="B66" s="109" t="s">
        <v>375</v>
      </c>
      <c r="C66" s="109" t="s">
        <v>183</v>
      </c>
      <c r="D66" s="106" t="s">
        <v>376</v>
      </c>
      <c r="E66" s="109" t="s">
        <v>425</v>
      </c>
      <c r="F66" s="111" t="s">
        <v>426</v>
      </c>
      <c r="G66" s="115">
        <v>4</v>
      </c>
      <c r="H66" s="12" t="s">
        <v>37</v>
      </c>
      <c r="I66" s="106" t="s">
        <v>307</v>
      </c>
      <c r="J66" s="106" t="s">
        <v>293</v>
      </c>
      <c r="K66" s="14" t="s">
        <v>422</v>
      </c>
      <c r="L66" s="109" t="s">
        <v>425</v>
      </c>
    </row>
    <row r="67" spans="1:12" ht="30" customHeight="1">
      <c r="A67" s="12">
        <v>16</v>
      </c>
      <c r="B67" s="109" t="s">
        <v>375</v>
      </c>
      <c r="C67" s="109" t="s">
        <v>183</v>
      </c>
      <c r="D67" s="106" t="s">
        <v>376</v>
      </c>
      <c r="E67" s="109" t="s">
        <v>427</v>
      </c>
      <c r="F67" s="111" t="s">
        <v>428</v>
      </c>
      <c r="G67" s="115">
        <v>3.8</v>
      </c>
      <c r="H67" s="12" t="s">
        <v>37</v>
      </c>
      <c r="I67" s="106" t="s">
        <v>307</v>
      </c>
      <c r="J67" s="106" t="s">
        <v>293</v>
      </c>
      <c r="K67" s="14" t="s">
        <v>429</v>
      </c>
      <c r="L67" s="109" t="s">
        <v>427</v>
      </c>
    </row>
    <row r="68" spans="1:12" ht="30" customHeight="1">
      <c r="A68" s="12">
        <v>17</v>
      </c>
      <c r="B68" s="109" t="s">
        <v>375</v>
      </c>
      <c r="C68" s="109" t="s">
        <v>183</v>
      </c>
      <c r="D68" s="106" t="s">
        <v>376</v>
      </c>
      <c r="E68" s="109" t="s">
        <v>427</v>
      </c>
      <c r="F68" s="111" t="s">
        <v>430</v>
      </c>
      <c r="G68" s="115">
        <v>1.7</v>
      </c>
      <c r="H68" s="12" t="s">
        <v>37</v>
      </c>
      <c r="I68" s="106" t="s">
        <v>307</v>
      </c>
      <c r="J68" s="106" t="s">
        <v>293</v>
      </c>
      <c r="K68" s="14" t="s">
        <v>431</v>
      </c>
      <c r="L68" s="109" t="s">
        <v>427</v>
      </c>
    </row>
    <row r="69" spans="1:12" ht="30" customHeight="1">
      <c r="A69" s="12">
        <v>18</v>
      </c>
      <c r="B69" s="109" t="s">
        <v>375</v>
      </c>
      <c r="C69" s="109" t="s">
        <v>183</v>
      </c>
      <c r="D69" s="106" t="s">
        <v>376</v>
      </c>
      <c r="E69" s="109" t="s">
        <v>411</v>
      </c>
      <c r="F69" s="111" t="s">
        <v>432</v>
      </c>
      <c r="G69" s="115">
        <v>0.2</v>
      </c>
      <c r="H69" s="12" t="s">
        <v>37</v>
      </c>
      <c r="I69" s="106" t="s">
        <v>307</v>
      </c>
      <c r="J69" s="106" t="s">
        <v>293</v>
      </c>
      <c r="K69" s="14" t="s">
        <v>433</v>
      </c>
      <c r="L69" s="109" t="s">
        <v>411</v>
      </c>
    </row>
    <row r="70" spans="1:12" ht="30" customHeight="1">
      <c r="A70" s="12">
        <v>19</v>
      </c>
      <c r="B70" s="109" t="s">
        <v>375</v>
      </c>
      <c r="C70" s="109" t="s">
        <v>183</v>
      </c>
      <c r="D70" s="106" t="s">
        <v>376</v>
      </c>
      <c r="E70" s="109" t="s">
        <v>434</v>
      </c>
      <c r="F70" s="111" t="s">
        <v>435</v>
      </c>
      <c r="G70" s="115">
        <v>2.5</v>
      </c>
      <c r="H70" s="12" t="s">
        <v>37</v>
      </c>
      <c r="I70" s="106" t="s">
        <v>307</v>
      </c>
      <c r="J70" s="106" t="s">
        <v>293</v>
      </c>
      <c r="K70" s="14" t="s">
        <v>436</v>
      </c>
      <c r="L70" s="109" t="s">
        <v>434</v>
      </c>
    </row>
    <row r="71" spans="1:12" ht="30" customHeight="1">
      <c r="A71" s="12">
        <v>20</v>
      </c>
      <c r="B71" s="109" t="s">
        <v>375</v>
      </c>
      <c r="C71" s="109" t="s">
        <v>183</v>
      </c>
      <c r="D71" s="106" t="s">
        <v>376</v>
      </c>
      <c r="E71" s="109" t="s">
        <v>437</v>
      </c>
      <c r="F71" s="111" t="s">
        <v>438</v>
      </c>
      <c r="G71" s="115">
        <v>3.5</v>
      </c>
      <c r="H71" s="12" t="s">
        <v>37</v>
      </c>
      <c r="I71" s="106" t="s">
        <v>307</v>
      </c>
      <c r="J71" s="106" t="s">
        <v>293</v>
      </c>
      <c r="K71" s="14" t="s">
        <v>439</v>
      </c>
      <c r="L71" s="109" t="s">
        <v>437</v>
      </c>
    </row>
    <row r="72" spans="1:12" ht="30" customHeight="1">
      <c r="A72" s="12">
        <v>21</v>
      </c>
      <c r="B72" s="109" t="s">
        <v>375</v>
      </c>
      <c r="C72" s="109" t="s">
        <v>183</v>
      </c>
      <c r="D72" s="111" t="s">
        <v>376</v>
      </c>
      <c r="E72" s="109" t="s">
        <v>440</v>
      </c>
      <c r="F72" s="111" t="s">
        <v>441</v>
      </c>
      <c r="G72" s="115">
        <v>3</v>
      </c>
      <c r="H72" s="12" t="s">
        <v>37</v>
      </c>
      <c r="I72" s="111" t="s">
        <v>307</v>
      </c>
      <c r="J72" s="111" t="s">
        <v>293</v>
      </c>
      <c r="K72" s="14" t="s">
        <v>442</v>
      </c>
      <c r="L72" s="109" t="s">
        <v>440</v>
      </c>
    </row>
    <row r="73" spans="1:12" ht="30" customHeight="1">
      <c r="A73" s="12">
        <v>22</v>
      </c>
      <c r="B73" s="109" t="s">
        <v>375</v>
      </c>
      <c r="C73" s="109" t="s">
        <v>183</v>
      </c>
      <c r="D73" s="111" t="s">
        <v>376</v>
      </c>
      <c r="E73" s="109" t="s">
        <v>443</v>
      </c>
      <c r="F73" s="111" t="s">
        <v>444</v>
      </c>
      <c r="G73" s="115">
        <v>4.0999999999999996</v>
      </c>
      <c r="H73" s="12" t="s">
        <v>37</v>
      </c>
      <c r="I73" s="111" t="s">
        <v>445</v>
      </c>
      <c r="J73" s="111" t="s">
        <v>446</v>
      </c>
      <c r="K73" s="14" t="s">
        <v>447</v>
      </c>
      <c r="L73" s="109" t="s">
        <v>443</v>
      </c>
    </row>
    <row r="74" spans="1:12" ht="30" customHeight="1">
      <c r="A74" s="12">
        <v>23</v>
      </c>
      <c r="B74" s="109" t="s">
        <v>375</v>
      </c>
      <c r="C74" s="109" t="s">
        <v>183</v>
      </c>
      <c r="D74" s="111" t="s">
        <v>376</v>
      </c>
      <c r="E74" s="109" t="s">
        <v>448</v>
      </c>
      <c r="F74" s="111" t="s">
        <v>449</v>
      </c>
      <c r="G74" s="115">
        <v>3</v>
      </c>
      <c r="H74" s="12" t="s">
        <v>37</v>
      </c>
      <c r="I74" s="111" t="s">
        <v>307</v>
      </c>
      <c r="J74" s="111" t="s">
        <v>293</v>
      </c>
      <c r="K74" s="14" t="s">
        <v>253</v>
      </c>
      <c r="L74" s="109" t="s">
        <v>448</v>
      </c>
    </row>
    <row r="75" spans="1:12" ht="30" customHeight="1">
      <c r="A75" s="12">
        <v>24</v>
      </c>
      <c r="B75" s="109" t="s">
        <v>375</v>
      </c>
      <c r="C75" s="109" t="s">
        <v>183</v>
      </c>
      <c r="D75" s="111" t="s">
        <v>376</v>
      </c>
      <c r="E75" s="109" t="s">
        <v>254</v>
      </c>
      <c r="F75" s="111" t="s">
        <v>450</v>
      </c>
      <c r="G75" s="115">
        <v>4.5</v>
      </c>
      <c r="H75" s="12" t="s">
        <v>37</v>
      </c>
      <c r="I75" s="111" t="s">
        <v>307</v>
      </c>
      <c r="J75" s="111" t="s">
        <v>293</v>
      </c>
      <c r="K75" s="14" t="s">
        <v>451</v>
      </c>
      <c r="L75" s="109" t="s">
        <v>254</v>
      </c>
    </row>
    <row r="76" spans="1:12" ht="30" customHeight="1">
      <c r="A76" s="12">
        <v>25</v>
      </c>
      <c r="B76" s="109" t="s">
        <v>375</v>
      </c>
      <c r="C76" s="109" t="s">
        <v>183</v>
      </c>
      <c r="D76" s="111" t="s">
        <v>376</v>
      </c>
      <c r="E76" s="111" t="s">
        <v>452</v>
      </c>
      <c r="F76" s="111" t="s">
        <v>453</v>
      </c>
      <c r="G76" s="120">
        <v>4</v>
      </c>
      <c r="H76" s="12" t="s">
        <v>37</v>
      </c>
      <c r="I76" s="111" t="s">
        <v>286</v>
      </c>
      <c r="J76" s="111" t="s">
        <v>293</v>
      </c>
      <c r="K76" s="111" t="s">
        <v>454</v>
      </c>
      <c r="L76" s="111" t="s">
        <v>455</v>
      </c>
    </row>
    <row r="77" spans="1:12" ht="30" customHeight="1">
      <c r="A77" s="12">
        <v>26</v>
      </c>
      <c r="B77" s="109" t="s">
        <v>375</v>
      </c>
      <c r="C77" s="109" t="s">
        <v>183</v>
      </c>
      <c r="D77" s="111" t="s">
        <v>376</v>
      </c>
      <c r="E77" s="109" t="s">
        <v>456</v>
      </c>
      <c r="F77" s="111" t="s">
        <v>457</v>
      </c>
      <c r="G77" s="115">
        <v>1.5</v>
      </c>
      <c r="H77" s="12" t="s">
        <v>37</v>
      </c>
      <c r="I77" s="111" t="s">
        <v>297</v>
      </c>
      <c r="J77" s="111" t="s">
        <v>458</v>
      </c>
      <c r="K77" s="14" t="s">
        <v>459</v>
      </c>
      <c r="L77" s="109" t="s">
        <v>456</v>
      </c>
    </row>
    <row r="78" spans="1:12" ht="30" customHeight="1">
      <c r="A78" s="12">
        <v>27</v>
      </c>
      <c r="B78" s="109" t="s">
        <v>375</v>
      </c>
      <c r="C78" s="109" t="s">
        <v>183</v>
      </c>
      <c r="D78" s="106" t="s">
        <v>376</v>
      </c>
      <c r="E78" s="109" t="s">
        <v>460</v>
      </c>
      <c r="F78" s="111" t="s">
        <v>461</v>
      </c>
      <c r="G78" s="115">
        <v>2</v>
      </c>
      <c r="H78" s="12" t="s">
        <v>37</v>
      </c>
      <c r="I78" s="106" t="s">
        <v>297</v>
      </c>
      <c r="J78" s="106" t="s">
        <v>458</v>
      </c>
      <c r="K78" s="14" t="s">
        <v>462</v>
      </c>
      <c r="L78" s="109" t="s">
        <v>460</v>
      </c>
    </row>
    <row r="79" spans="1:12" ht="30" customHeight="1">
      <c r="A79" s="12">
        <v>28</v>
      </c>
      <c r="B79" s="109" t="s">
        <v>375</v>
      </c>
      <c r="C79" s="109" t="s">
        <v>183</v>
      </c>
      <c r="D79" s="106" t="s">
        <v>376</v>
      </c>
      <c r="E79" s="109" t="s">
        <v>463</v>
      </c>
      <c r="F79" s="111" t="s">
        <v>464</v>
      </c>
      <c r="G79" s="115">
        <v>1</v>
      </c>
      <c r="H79" s="12" t="s">
        <v>37</v>
      </c>
      <c r="I79" s="106" t="s">
        <v>297</v>
      </c>
      <c r="J79" s="106" t="s">
        <v>458</v>
      </c>
      <c r="K79" s="14" t="s">
        <v>465</v>
      </c>
      <c r="L79" s="109" t="s">
        <v>463</v>
      </c>
    </row>
    <row r="80" spans="1:12" ht="30" customHeight="1">
      <c r="A80" s="12">
        <v>29</v>
      </c>
      <c r="B80" s="109" t="s">
        <v>375</v>
      </c>
      <c r="C80" s="109" t="s">
        <v>183</v>
      </c>
      <c r="D80" s="106" t="s">
        <v>376</v>
      </c>
      <c r="E80" s="109" t="s">
        <v>463</v>
      </c>
      <c r="F80" s="111" t="s">
        <v>466</v>
      </c>
      <c r="G80" s="115">
        <v>2.8</v>
      </c>
      <c r="H80" s="12" t="s">
        <v>37</v>
      </c>
      <c r="I80" s="106" t="s">
        <v>297</v>
      </c>
      <c r="J80" s="106" t="s">
        <v>458</v>
      </c>
      <c r="K80" s="14" t="s">
        <v>467</v>
      </c>
      <c r="L80" s="109" t="s">
        <v>463</v>
      </c>
    </row>
    <row r="81" spans="1:12" ht="30" customHeight="1">
      <c r="A81" s="12">
        <v>30</v>
      </c>
      <c r="B81" s="109" t="s">
        <v>375</v>
      </c>
      <c r="C81" s="109" t="s">
        <v>183</v>
      </c>
      <c r="D81" s="106" t="s">
        <v>376</v>
      </c>
      <c r="E81" s="109" t="s">
        <v>463</v>
      </c>
      <c r="F81" s="111" t="s">
        <v>468</v>
      </c>
      <c r="G81" s="115">
        <v>1.5</v>
      </c>
      <c r="H81" s="12" t="s">
        <v>37</v>
      </c>
      <c r="I81" s="106" t="s">
        <v>297</v>
      </c>
      <c r="J81" s="106" t="s">
        <v>458</v>
      </c>
      <c r="K81" s="14" t="s">
        <v>469</v>
      </c>
      <c r="L81" s="109" t="s">
        <v>463</v>
      </c>
    </row>
    <row r="82" spans="1:12" ht="30" customHeight="1">
      <c r="A82" s="12">
        <v>31</v>
      </c>
      <c r="B82" s="109" t="s">
        <v>375</v>
      </c>
      <c r="C82" s="109" t="s">
        <v>183</v>
      </c>
      <c r="D82" s="106" t="s">
        <v>376</v>
      </c>
      <c r="E82" s="109" t="s">
        <v>470</v>
      </c>
      <c r="F82" s="111" t="s">
        <v>471</v>
      </c>
      <c r="G82" s="115">
        <v>2.8</v>
      </c>
      <c r="H82" s="12" t="s">
        <v>37</v>
      </c>
      <c r="I82" s="106" t="s">
        <v>297</v>
      </c>
      <c r="J82" s="106" t="s">
        <v>458</v>
      </c>
      <c r="K82" s="14" t="s">
        <v>472</v>
      </c>
      <c r="L82" s="109" t="s">
        <v>470</v>
      </c>
    </row>
    <row r="83" spans="1:12" ht="30" customHeight="1">
      <c r="A83" s="12">
        <v>32</v>
      </c>
      <c r="B83" s="109" t="s">
        <v>375</v>
      </c>
      <c r="C83" s="109" t="s">
        <v>183</v>
      </c>
      <c r="D83" s="106" t="s">
        <v>376</v>
      </c>
      <c r="E83" s="109" t="s">
        <v>473</v>
      </c>
      <c r="F83" s="111" t="s">
        <v>474</v>
      </c>
      <c r="G83" s="115">
        <v>1.5</v>
      </c>
      <c r="H83" s="12" t="s">
        <v>37</v>
      </c>
      <c r="I83" s="106" t="s">
        <v>297</v>
      </c>
      <c r="J83" s="106" t="s">
        <v>458</v>
      </c>
      <c r="K83" s="14" t="s">
        <v>475</v>
      </c>
      <c r="L83" s="109" t="s">
        <v>473</v>
      </c>
    </row>
    <row r="84" spans="1:12" ht="30" customHeight="1">
      <c r="A84" s="12">
        <v>33</v>
      </c>
      <c r="B84" s="109" t="s">
        <v>375</v>
      </c>
      <c r="C84" s="109" t="s">
        <v>183</v>
      </c>
      <c r="D84" s="106" t="s">
        <v>376</v>
      </c>
      <c r="E84" s="109" t="s">
        <v>476</v>
      </c>
      <c r="F84" s="111" t="s">
        <v>477</v>
      </c>
      <c r="G84" s="115">
        <v>0.5</v>
      </c>
      <c r="H84" s="12" t="s">
        <v>37</v>
      </c>
      <c r="I84" s="106" t="s">
        <v>297</v>
      </c>
      <c r="J84" s="106" t="s">
        <v>458</v>
      </c>
      <c r="K84" s="14" t="s">
        <v>478</v>
      </c>
      <c r="L84" s="109" t="s">
        <v>476</v>
      </c>
    </row>
    <row r="85" spans="1:12" ht="30" customHeight="1">
      <c r="A85" s="12">
        <v>34</v>
      </c>
      <c r="B85" s="109" t="s">
        <v>375</v>
      </c>
      <c r="C85" s="109" t="s">
        <v>183</v>
      </c>
      <c r="D85" s="106" t="s">
        <v>376</v>
      </c>
      <c r="E85" s="109" t="s">
        <v>476</v>
      </c>
      <c r="F85" s="111" t="s">
        <v>479</v>
      </c>
      <c r="G85" s="115">
        <v>2.8</v>
      </c>
      <c r="H85" s="12" t="s">
        <v>37</v>
      </c>
      <c r="I85" s="106" t="s">
        <v>297</v>
      </c>
      <c r="J85" s="106" t="s">
        <v>458</v>
      </c>
      <c r="K85" s="14" t="s">
        <v>480</v>
      </c>
      <c r="L85" s="109" t="s">
        <v>476</v>
      </c>
    </row>
    <row r="86" spans="1:12" ht="30" customHeight="1">
      <c r="A86" s="12">
        <v>35</v>
      </c>
      <c r="B86" s="109" t="s">
        <v>375</v>
      </c>
      <c r="C86" s="109" t="s">
        <v>183</v>
      </c>
      <c r="D86" s="106" t="s">
        <v>376</v>
      </c>
      <c r="E86" s="109" t="s">
        <v>481</v>
      </c>
      <c r="F86" s="111" t="s">
        <v>482</v>
      </c>
      <c r="G86" s="115">
        <v>2</v>
      </c>
      <c r="H86" s="12" t="s">
        <v>37</v>
      </c>
      <c r="I86" s="106" t="s">
        <v>297</v>
      </c>
      <c r="J86" s="106" t="s">
        <v>458</v>
      </c>
      <c r="K86" s="14" t="s">
        <v>424</v>
      </c>
      <c r="L86" s="109" t="s">
        <v>481</v>
      </c>
    </row>
    <row r="87" spans="1:12" ht="33" customHeight="1">
      <c r="A87" s="12">
        <v>36</v>
      </c>
      <c r="B87" s="109" t="s">
        <v>375</v>
      </c>
      <c r="C87" s="109" t="s">
        <v>183</v>
      </c>
      <c r="D87" s="106" t="s">
        <v>376</v>
      </c>
      <c r="E87" s="109" t="s">
        <v>224</v>
      </c>
      <c r="F87" s="111" t="s">
        <v>483</v>
      </c>
      <c r="G87" s="115">
        <v>3.5</v>
      </c>
      <c r="H87" s="12" t="s">
        <v>37</v>
      </c>
      <c r="I87" s="106" t="s">
        <v>307</v>
      </c>
      <c r="J87" s="106" t="s">
        <v>293</v>
      </c>
      <c r="K87" s="14" t="s">
        <v>484</v>
      </c>
      <c r="L87" s="109" t="s">
        <v>224</v>
      </c>
    </row>
    <row r="88" spans="1:12" ht="30" customHeight="1">
      <c r="A88" s="12">
        <v>37</v>
      </c>
      <c r="B88" s="109" t="s">
        <v>375</v>
      </c>
      <c r="C88" s="109" t="s">
        <v>183</v>
      </c>
      <c r="D88" s="106" t="s">
        <v>376</v>
      </c>
      <c r="E88" s="109" t="s">
        <v>352</v>
      </c>
      <c r="F88" s="111" t="s">
        <v>485</v>
      </c>
      <c r="G88" s="121">
        <v>9.8000000000000007</v>
      </c>
      <c r="H88" s="12" t="s">
        <v>37</v>
      </c>
      <c r="I88" s="106" t="s">
        <v>307</v>
      </c>
      <c r="J88" s="106" t="s">
        <v>293</v>
      </c>
      <c r="K88" s="14" t="s">
        <v>486</v>
      </c>
      <c r="L88" s="109" t="s">
        <v>352</v>
      </c>
    </row>
    <row r="89" spans="1:12" ht="30" customHeight="1">
      <c r="A89" s="12">
        <v>38</v>
      </c>
      <c r="B89" s="109" t="s">
        <v>375</v>
      </c>
      <c r="C89" s="109" t="s">
        <v>183</v>
      </c>
      <c r="D89" s="106" t="s">
        <v>376</v>
      </c>
      <c r="E89" s="109" t="s">
        <v>487</v>
      </c>
      <c r="F89" s="111" t="s">
        <v>488</v>
      </c>
      <c r="G89" s="115">
        <v>2</v>
      </c>
      <c r="H89" s="12" t="s">
        <v>37</v>
      </c>
      <c r="I89" s="106" t="s">
        <v>307</v>
      </c>
      <c r="J89" s="106" t="s">
        <v>293</v>
      </c>
      <c r="K89" s="14" t="s">
        <v>489</v>
      </c>
      <c r="L89" s="109" t="s">
        <v>487</v>
      </c>
    </row>
    <row r="90" spans="1:12" ht="30" customHeight="1">
      <c r="A90" s="12">
        <v>39</v>
      </c>
      <c r="B90" s="109" t="s">
        <v>375</v>
      </c>
      <c r="C90" s="109" t="s">
        <v>183</v>
      </c>
      <c r="D90" s="106" t="s">
        <v>376</v>
      </c>
      <c r="E90" s="109" t="s">
        <v>348</v>
      </c>
      <c r="F90" s="111" t="s">
        <v>490</v>
      </c>
      <c r="G90" s="115">
        <v>3.3</v>
      </c>
      <c r="H90" s="12" t="s">
        <v>37</v>
      </c>
      <c r="I90" s="106" t="s">
        <v>307</v>
      </c>
      <c r="J90" s="106" t="s">
        <v>293</v>
      </c>
      <c r="K90" s="14" t="s">
        <v>405</v>
      </c>
      <c r="L90" s="109" t="s">
        <v>348</v>
      </c>
    </row>
    <row r="91" spans="1:12" ht="30" customHeight="1">
      <c r="A91" s="12">
        <v>40</v>
      </c>
      <c r="B91" s="109" t="s">
        <v>375</v>
      </c>
      <c r="C91" s="109" t="s">
        <v>183</v>
      </c>
      <c r="D91" s="106" t="s">
        <v>376</v>
      </c>
      <c r="E91" s="109" t="s">
        <v>491</v>
      </c>
      <c r="F91" s="111" t="s">
        <v>492</v>
      </c>
      <c r="G91" s="115">
        <v>4.9000000000000004</v>
      </c>
      <c r="H91" s="12" t="s">
        <v>37</v>
      </c>
      <c r="I91" s="106" t="s">
        <v>307</v>
      </c>
      <c r="J91" s="106" t="s">
        <v>293</v>
      </c>
      <c r="K91" s="14" t="s">
        <v>493</v>
      </c>
      <c r="L91" s="109" t="s">
        <v>491</v>
      </c>
    </row>
    <row r="92" spans="1:12" ht="30" customHeight="1">
      <c r="A92" s="12">
        <v>41</v>
      </c>
      <c r="B92" s="109" t="s">
        <v>375</v>
      </c>
      <c r="C92" s="109" t="s">
        <v>183</v>
      </c>
      <c r="D92" s="106" t="s">
        <v>376</v>
      </c>
      <c r="E92" s="109" t="s">
        <v>491</v>
      </c>
      <c r="F92" s="111" t="s">
        <v>494</v>
      </c>
      <c r="G92" s="115">
        <v>2.8</v>
      </c>
      <c r="H92" s="12" t="s">
        <v>37</v>
      </c>
      <c r="I92" s="106" t="s">
        <v>307</v>
      </c>
      <c r="J92" s="106" t="s">
        <v>293</v>
      </c>
      <c r="K92" s="14" t="s">
        <v>495</v>
      </c>
      <c r="L92" s="109" t="s">
        <v>491</v>
      </c>
    </row>
    <row r="93" spans="1:12" ht="30" customHeight="1">
      <c r="A93" s="12">
        <v>42</v>
      </c>
      <c r="B93" s="109" t="s">
        <v>375</v>
      </c>
      <c r="C93" s="109" t="s">
        <v>183</v>
      </c>
      <c r="D93" s="106" t="s">
        <v>376</v>
      </c>
      <c r="E93" s="109" t="s">
        <v>202</v>
      </c>
      <c r="F93" s="111" t="s">
        <v>496</v>
      </c>
      <c r="G93" s="115">
        <v>3</v>
      </c>
      <c r="H93" s="12" t="s">
        <v>37</v>
      </c>
      <c r="I93" s="106" t="s">
        <v>307</v>
      </c>
      <c r="J93" s="106" t="s">
        <v>293</v>
      </c>
      <c r="K93" s="14" t="s">
        <v>497</v>
      </c>
      <c r="L93" s="109" t="s">
        <v>202</v>
      </c>
    </row>
    <row r="94" spans="1:12" ht="30" customHeight="1">
      <c r="A94" s="12">
        <v>43</v>
      </c>
      <c r="B94" s="109" t="s">
        <v>375</v>
      </c>
      <c r="C94" s="109" t="s">
        <v>183</v>
      </c>
      <c r="D94" s="106" t="s">
        <v>376</v>
      </c>
      <c r="E94" s="109" t="s">
        <v>348</v>
      </c>
      <c r="F94" s="111" t="s">
        <v>498</v>
      </c>
      <c r="G94" s="115">
        <v>3.5</v>
      </c>
      <c r="H94" s="12" t="s">
        <v>37</v>
      </c>
      <c r="I94" s="106" t="s">
        <v>307</v>
      </c>
      <c r="J94" s="106" t="s">
        <v>293</v>
      </c>
      <c r="K94" s="14" t="s">
        <v>499</v>
      </c>
      <c r="L94" s="109" t="s">
        <v>348</v>
      </c>
    </row>
    <row r="95" spans="1:12" ht="30.95" customHeight="1">
      <c r="A95" s="44"/>
      <c r="B95" s="49" t="s">
        <v>500</v>
      </c>
      <c r="C95" s="44" t="s">
        <v>23</v>
      </c>
      <c r="D95" s="13"/>
      <c r="E95" s="13"/>
      <c r="F95" s="31"/>
      <c r="G95" s="49">
        <v>123</v>
      </c>
      <c r="H95" s="49"/>
      <c r="I95" s="106"/>
      <c r="J95" s="106"/>
      <c r="K95" s="13"/>
      <c r="L95" s="109"/>
    </row>
    <row r="96" spans="1:12" ht="36" customHeight="1">
      <c r="A96" s="106">
        <v>1</v>
      </c>
      <c r="B96" s="111" t="s">
        <v>501</v>
      </c>
      <c r="C96" s="111" t="s">
        <v>183</v>
      </c>
      <c r="D96" s="111" t="s">
        <v>46</v>
      </c>
      <c r="E96" s="111" t="s">
        <v>502</v>
      </c>
      <c r="F96" s="111" t="s">
        <v>503</v>
      </c>
      <c r="G96" s="111">
        <v>18</v>
      </c>
      <c r="H96" s="12" t="s">
        <v>37</v>
      </c>
      <c r="I96" s="106">
        <v>2018.7</v>
      </c>
      <c r="J96" s="106">
        <v>2018.12</v>
      </c>
      <c r="K96" s="106" t="s">
        <v>504</v>
      </c>
      <c r="L96" s="111" t="s">
        <v>183</v>
      </c>
    </row>
    <row r="97" spans="1:12" ht="33.950000000000003" customHeight="1">
      <c r="A97" s="106">
        <v>2</v>
      </c>
      <c r="B97" s="111" t="s">
        <v>505</v>
      </c>
      <c r="C97" s="111" t="s">
        <v>183</v>
      </c>
      <c r="D97" s="111" t="s">
        <v>46</v>
      </c>
      <c r="E97" s="111" t="s">
        <v>506</v>
      </c>
      <c r="F97" s="111" t="s">
        <v>507</v>
      </c>
      <c r="G97" s="111">
        <v>35</v>
      </c>
      <c r="H97" s="12" t="s">
        <v>37</v>
      </c>
      <c r="I97" s="106">
        <v>2018.7</v>
      </c>
      <c r="J97" s="106">
        <v>2018.12</v>
      </c>
      <c r="K97" s="106" t="s">
        <v>504</v>
      </c>
      <c r="L97" s="111" t="s">
        <v>183</v>
      </c>
    </row>
    <row r="98" spans="1:12" ht="33.950000000000003" customHeight="1">
      <c r="A98" s="106">
        <v>3</v>
      </c>
      <c r="B98" s="111" t="s">
        <v>508</v>
      </c>
      <c r="C98" s="111" t="s">
        <v>183</v>
      </c>
      <c r="D98" s="111" t="s">
        <v>46</v>
      </c>
      <c r="E98" s="111" t="s">
        <v>509</v>
      </c>
      <c r="F98" s="111" t="s">
        <v>510</v>
      </c>
      <c r="G98" s="111">
        <v>35</v>
      </c>
      <c r="H98" s="12" t="s">
        <v>37</v>
      </c>
      <c r="I98" s="106">
        <v>2018.7</v>
      </c>
      <c r="J98" s="106">
        <v>2018.12</v>
      </c>
      <c r="K98" s="106" t="s">
        <v>504</v>
      </c>
      <c r="L98" s="111" t="s">
        <v>183</v>
      </c>
    </row>
    <row r="99" spans="1:12" ht="30" customHeight="1">
      <c r="A99" s="106">
        <v>4</v>
      </c>
      <c r="B99" s="111" t="s">
        <v>511</v>
      </c>
      <c r="C99" s="111" t="s">
        <v>183</v>
      </c>
      <c r="D99" s="111" t="s">
        <v>46</v>
      </c>
      <c r="E99" s="111" t="s">
        <v>512</v>
      </c>
      <c r="F99" s="111" t="s">
        <v>510</v>
      </c>
      <c r="G99" s="111">
        <v>35</v>
      </c>
      <c r="H99" s="12" t="s">
        <v>37</v>
      </c>
      <c r="I99" s="106">
        <v>2018.7</v>
      </c>
      <c r="J99" s="106">
        <v>2018.12</v>
      </c>
      <c r="K99" s="106" t="s">
        <v>504</v>
      </c>
      <c r="L99" s="111" t="s">
        <v>183</v>
      </c>
    </row>
    <row r="100" spans="1:12" ht="30" customHeight="1">
      <c r="A100" s="44" t="s">
        <v>27</v>
      </c>
      <c r="B100" s="122" t="s">
        <v>513</v>
      </c>
      <c r="C100" s="104" t="s">
        <v>19</v>
      </c>
      <c r="D100" s="122"/>
      <c r="E100" s="122"/>
      <c r="F100" s="122"/>
      <c r="G100" s="122">
        <f>SUM(G101:G114)</f>
        <v>1853.8</v>
      </c>
      <c r="H100" s="122"/>
      <c r="I100" s="126"/>
      <c r="J100" s="126"/>
      <c r="K100" s="126"/>
      <c r="L100" s="122"/>
    </row>
    <row r="101" spans="1:12" ht="33" customHeight="1">
      <c r="A101" s="12">
        <v>1</v>
      </c>
      <c r="B101" s="13" t="s">
        <v>514</v>
      </c>
      <c r="C101" s="13" t="s">
        <v>183</v>
      </c>
      <c r="D101" s="13" t="s">
        <v>515</v>
      </c>
      <c r="E101" s="13" t="s">
        <v>516</v>
      </c>
      <c r="F101" s="13" t="s">
        <v>517</v>
      </c>
      <c r="G101" s="13">
        <v>53</v>
      </c>
      <c r="H101" s="12" t="s">
        <v>37</v>
      </c>
      <c r="I101" s="20">
        <v>43469</v>
      </c>
      <c r="J101" s="20">
        <v>43830</v>
      </c>
      <c r="K101" s="13" t="s">
        <v>518</v>
      </c>
      <c r="L101" s="13" t="s">
        <v>183</v>
      </c>
    </row>
    <row r="102" spans="1:12" ht="30.95" customHeight="1">
      <c r="A102" s="12">
        <v>2</v>
      </c>
      <c r="B102" s="13" t="s">
        <v>519</v>
      </c>
      <c r="C102" s="13" t="s">
        <v>183</v>
      </c>
      <c r="D102" s="13" t="s">
        <v>46</v>
      </c>
      <c r="E102" s="13" t="s">
        <v>520</v>
      </c>
      <c r="F102" s="13" t="s">
        <v>521</v>
      </c>
      <c r="G102" s="13">
        <v>803</v>
      </c>
      <c r="H102" s="12" t="s">
        <v>37</v>
      </c>
      <c r="I102" s="20">
        <v>43469</v>
      </c>
      <c r="J102" s="20">
        <v>43830</v>
      </c>
      <c r="K102" s="13" t="s">
        <v>522</v>
      </c>
      <c r="L102" s="13" t="s">
        <v>183</v>
      </c>
    </row>
    <row r="103" spans="1:12" ht="42" customHeight="1">
      <c r="A103" s="12">
        <v>3</v>
      </c>
      <c r="B103" s="13" t="s">
        <v>523</v>
      </c>
      <c r="C103" s="13" t="s">
        <v>183</v>
      </c>
      <c r="D103" s="13" t="s">
        <v>524</v>
      </c>
      <c r="E103" s="13" t="s">
        <v>525</v>
      </c>
      <c r="F103" s="13" t="s">
        <v>526</v>
      </c>
      <c r="G103" s="123">
        <v>31</v>
      </c>
      <c r="H103" s="12" t="s">
        <v>37</v>
      </c>
      <c r="I103" s="20">
        <v>43469</v>
      </c>
      <c r="J103" s="20">
        <v>43830</v>
      </c>
      <c r="K103" s="13" t="s">
        <v>527</v>
      </c>
      <c r="L103" s="13" t="s">
        <v>528</v>
      </c>
    </row>
    <row r="104" spans="1:12" ht="44.1" customHeight="1">
      <c r="A104" s="12">
        <v>4</v>
      </c>
      <c r="B104" s="13" t="s">
        <v>529</v>
      </c>
      <c r="C104" s="13" t="s">
        <v>183</v>
      </c>
      <c r="D104" s="13" t="s">
        <v>524</v>
      </c>
      <c r="E104" s="13" t="s">
        <v>530</v>
      </c>
      <c r="F104" s="13" t="s">
        <v>531</v>
      </c>
      <c r="G104" s="123">
        <v>32</v>
      </c>
      <c r="H104" s="12" t="s">
        <v>37</v>
      </c>
      <c r="I104" s="20">
        <v>43469</v>
      </c>
      <c r="J104" s="20">
        <v>43830</v>
      </c>
      <c r="K104" s="13" t="s">
        <v>532</v>
      </c>
      <c r="L104" s="13" t="s">
        <v>533</v>
      </c>
    </row>
    <row r="105" spans="1:12" ht="30" customHeight="1">
      <c r="A105" s="12">
        <v>5</v>
      </c>
      <c r="B105" s="124" t="s">
        <v>534</v>
      </c>
      <c r="C105" s="13" t="s">
        <v>183</v>
      </c>
      <c r="D105" s="13" t="s">
        <v>376</v>
      </c>
      <c r="E105" s="124" t="s">
        <v>535</v>
      </c>
      <c r="F105" s="13" t="s">
        <v>536</v>
      </c>
      <c r="G105" s="125">
        <v>4.5</v>
      </c>
      <c r="H105" s="12" t="s">
        <v>37</v>
      </c>
      <c r="I105" s="20">
        <v>43469</v>
      </c>
      <c r="J105" s="20">
        <v>43830</v>
      </c>
      <c r="K105" s="13" t="s">
        <v>537</v>
      </c>
      <c r="L105" s="127" t="s">
        <v>538</v>
      </c>
    </row>
    <row r="106" spans="1:12" ht="35.1" customHeight="1">
      <c r="A106" s="12">
        <v>6</v>
      </c>
      <c r="B106" s="124" t="s">
        <v>539</v>
      </c>
      <c r="C106" s="13" t="s">
        <v>183</v>
      </c>
      <c r="D106" s="13" t="s">
        <v>376</v>
      </c>
      <c r="E106" s="124" t="s">
        <v>540</v>
      </c>
      <c r="F106" s="13" t="s">
        <v>541</v>
      </c>
      <c r="G106" s="125">
        <v>4</v>
      </c>
      <c r="H106" s="12" t="s">
        <v>37</v>
      </c>
      <c r="I106" s="20">
        <v>43469</v>
      </c>
      <c r="J106" s="20">
        <v>43830</v>
      </c>
      <c r="K106" s="13" t="s">
        <v>532</v>
      </c>
      <c r="L106" s="13" t="s">
        <v>542</v>
      </c>
    </row>
    <row r="107" spans="1:12" ht="39.950000000000003" customHeight="1">
      <c r="A107" s="12">
        <v>7</v>
      </c>
      <c r="B107" s="124" t="s">
        <v>543</v>
      </c>
      <c r="C107" s="13" t="s">
        <v>183</v>
      </c>
      <c r="D107" s="13" t="s">
        <v>376</v>
      </c>
      <c r="E107" s="124" t="s">
        <v>544</v>
      </c>
      <c r="F107" s="13" t="s">
        <v>545</v>
      </c>
      <c r="G107" s="125">
        <v>4.8</v>
      </c>
      <c r="H107" s="12" t="s">
        <v>37</v>
      </c>
      <c r="I107" s="20">
        <v>43469</v>
      </c>
      <c r="J107" s="20">
        <v>43830</v>
      </c>
      <c r="K107" s="13" t="s">
        <v>546</v>
      </c>
      <c r="L107" s="127" t="s">
        <v>333</v>
      </c>
    </row>
    <row r="108" spans="1:12" ht="39.950000000000003" customHeight="1">
      <c r="A108" s="12">
        <v>8</v>
      </c>
      <c r="B108" s="124" t="s">
        <v>547</v>
      </c>
      <c r="C108" s="13" t="s">
        <v>183</v>
      </c>
      <c r="D108" s="13" t="s">
        <v>376</v>
      </c>
      <c r="E108" s="124" t="s">
        <v>548</v>
      </c>
      <c r="F108" s="13" t="s">
        <v>549</v>
      </c>
      <c r="G108" s="125">
        <v>7</v>
      </c>
      <c r="H108" s="12" t="s">
        <v>37</v>
      </c>
      <c r="I108" s="20">
        <v>43469</v>
      </c>
      <c r="J108" s="20">
        <v>43830</v>
      </c>
      <c r="K108" s="13" t="s">
        <v>550</v>
      </c>
      <c r="L108" s="127" t="s">
        <v>551</v>
      </c>
    </row>
    <row r="109" spans="1:12" ht="35.1" customHeight="1">
      <c r="A109" s="12">
        <v>9</v>
      </c>
      <c r="B109" s="124" t="s">
        <v>552</v>
      </c>
      <c r="C109" s="13" t="s">
        <v>183</v>
      </c>
      <c r="D109" s="13" t="s">
        <v>376</v>
      </c>
      <c r="E109" s="124" t="s">
        <v>553</v>
      </c>
      <c r="F109" s="13" t="s">
        <v>554</v>
      </c>
      <c r="G109" s="125">
        <v>3</v>
      </c>
      <c r="H109" s="12" t="s">
        <v>37</v>
      </c>
      <c r="I109" s="20">
        <v>43469</v>
      </c>
      <c r="J109" s="20">
        <v>43830</v>
      </c>
      <c r="K109" s="13" t="s">
        <v>555</v>
      </c>
      <c r="L109" s="13" t="s">
        <v>556</v>
      </c>
    </row>
    <row r="110" spans="1:12" ht="33" customHeight="1">
      <c r="A110" s="12">
        <v>10</v>
      </c>
      <c r="B110" s="124" t="s">
        <v>557</v>
      </c>
      <c r="C110" s="13" t="s">
        <v>183</v>
      </c>
      <c r="D110" s="13" t="s">
        <v>376</v>
      </c>
      <c r="E110" s="124" t="s">
        <v>558</v>
      </c>
      <c r="F110" s="13" t="s">
        <v>559</v>
      </c>
      <c r="G110" s="123">
        <v>1.5</v>
      </c>
      <c r="H110" s="12" t="s">
        <v>37</v>
      </c>
      <c r="I110" s="20">
        <v>43469</v>
      </c>
      <c r="J110" s="20">
        <v>43830</v>
      </c>
      <c r="K110" s="13" t="s">
        <v>560</v>
      </c>
      <c r="L110" s="13" t="s">
        <v>556</v>
      </c>
    </row>
    <row r="111" spans="1:12" ht="30" customHeight="1">
      <c r="A111" s="12">
        <v>11</v>
      </c>
      <c r="B111" s="13" t="s">
        <v>561</v>
      </c>
      <c r="C111" s="13" t="s">
        <v>183</v>
      </c>
      <c r="D111" s="13" t="s">
        <v>376</v>
      </c>
      <c r="E111" s="13" t="s">
        <v>562</v>
      </c>
      <c r="F111" s="13" t="s">
        <v>563</v>
      </c>
      <c r="G111" s="13">
        <v>480</v>
      </c>
      <c r="H111" s="12" t="s">
        <v>37</v>
      </c>
      <c r="I111" s="20">
        <v>43709</v>
      </c>
      <c r="J111" s="20">
        <v>43830</v>
      </c>
      <c r="K111" s="13" t="s">
        <v>564</v>
      </c>
      <c r="L111" s="13" t="s">
        <v>183</v>
      </c>
    </row>
    <row r="112" spans="1:12" ht="30" customHeight="1">
      <c r="A112" s="12">
        <v>12</v>
      </c>
      <c r="B112" s="13" t="s">
        <v>565</v>
      </c>
      <c r="C112" s="13" t="s">
        <v>183</v>
      </c>
      <c r="D112" s="13" t="s">
        <v>376</v>
      </c>
      <c r="E112" s="13" t="s">
        <v>566</v>
      </c>
      <c r="F112" s="13" t="s">
        <v>563</v>
      </c>
      <c r="G112" s="13">
        <v>220</v>
      </c>
      <c r="H112" s="12" t="s">
        <v>37</v>
      </c>
      <c r="I112" s="20">
        <v>43709</v>
      </c>
      <c r="J112" s="20">
        <v>43830</v>
      </c>
      <c r="K112" s="13" t="s">
        <v>567</v>
      </c>
      <c r="L112" s="13" t="s">
        <v>183</v>
      </c>
    </row>
    <row r="113" spans="1:12" ht="42" customHeight="1">
      <c r="A113" s="12">
        <v>13</v>
      </c>
      <c r="B113" s="13" t="s">
        <v>568</v>
      </c>
      <c r="C113" s="13" t="s">
        <v>183</v>
      </c>
      <c r="D113" s="13" t="s">
        <v>46</v>
      </c>
      <c r="E113" s="13" t="s">
        <v>569</v>
      </c>
      <c r="F113" s="13" t="s">
        <v>570</v>
      </c>
      <c r="G113" s="13">
        <v>105</v>
      </c>
      <c r="H113" s="12" t="s">
        <v>37</v>
      </c>
      <c r="I113" s="20">
        <v>43709</v>
      </c>
      <c r="J113" s="20">
        <v>43830</v>
      </c>
      <c r="K113" s="13" t="s">
        <v>571</v>
      </c>
      <c r="L113" s="13" t="s">
        <v>183</v>
      </c>
    </row>
    <row r="114" spans="1:12" ht="29.1" customHeight="1">
      <c r="A114" s="12">
        <v>14</v>
      </c>
      <c r="B114" s="13" t="s">
        <v>572</v>
      </c>
      <c r="C114" s="13" t="s">
        <v>183</v>
      </c>
      <c r="D114" s="13" t="s">
        <v>376</v>
      </c>
      <c r="E114" s="13" t="s">
        <v>573</v>
      </c>
      <c r="F114" s="13" t="s">
        <v>574</v>
      </c>
      <c r="G114" s="13">
        <v>105</v>
      </c>
      <c r="H114" s="12" t="s">
        <v>37</v>
      </c>
      <c r="I114" s="20">
        <v>43709</v>
      </c>
      <c r="J114" s="20">
        <v>43830</v>
      </c>
      <c r="K114" s="13" t="s">
        <v>575</v>
      </c>
      <c r="L114" s="13" t="s">
        <v>183</v>
      </c>
    </row>
  </sheetData>
  <mergeCells count="14">
    <mergeCell ref="A1:L1"/>
    <mergeCell ref="A2:L2"/>
    <mergeCell ref="B3:L3"/>
    <mergeCell ref="I4:J4"/>
    <mergeCell ref="A4:A5"/>
    <mergeCell ref="B4:B5"/>
    <mergeCell ref="C4:C5"/>
    <mergeCell ref="D4:D5"/>
    <mergeCell ref="E4:E5"/>
    <mergeCell ref="F4:F5"/>
    <mergeCell ref="G4:G5"/>
    <mergeCell ref="H4:H5"/>
    <mergeCell ref="K4:K5"/>
    <mergeCell ref="L4:L5"/>
  </mergeCells>
  <phoneticPr fontId="39" type="noConversion"/>
  <pageMargins left="0.27559055118110198" right="0.15748031496063" top="0.59055118110236204" bottom="0.15748031496063" header="0.511811023622047" footer="3.9370078740157501E-2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>
  <dimension ref="A1:L11"/>
  <sheetViews>
    <sheetView workbookViewId="0">
      <selection activeCell="J7" sqref="J7:J11"/>
    </sheetView>
  </sheetViews>
  <sheetFormatPr defaultColWidth="9" defaultRowHeight="14.25"/>
  <cols>
    <col min="1" max="1" width="7.25" style="4" customWidth="1"/>
    <col min="2" max="2" width="17.875" style="5" customWidth="1"/>
    <col min="3" max="3" width="10" style="5" customWidth="1"/>
    <col min="4" max="4" width="5.5" style="5" customWidth="1"/>
    <col min="5" max="5" width="12.875" style="5" customWidth="1"/>
    <col min="6" max="6" width="20.375" style="5" customWidth="1"/>
    <col min="7" max="7" width="10.75" style="5" customWidth="1"/>
    <col min="8" max="8" width="10.625" style="5" customWidth="1"/>
    <col min="9" max="9" width="11.875" style="5" customWidth="1"/>
    <col min="10" max="10" width="9.625" style="5" customWidth="1"/>
    <col min="11" max="11" width="12.25" style="5" customWidth="1"/>
    <col min="12" max="12" width="9.625" style="5" customWidth="1"/>
    <col min="13" max="16384" width="9" style="5"/>
  </cols>
  <sheetData>
    <row r="1" spans="1:12">
      <c r="A1" s="177" t="s">
        <v>576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  <c r="L1" s="177"/>
    </row>
    <row r="2" spans="1:12" ht="39.950000000000003" customHeight="1">
      <c r="A2" s="178" t="s">
        <v>577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</row>
    <row r="3" spans="1:12" ht="20.100000000000001" customHeight="1">
      <c r="B3" s="183" t="s">
        <v>96</v>
      </c>
      <c r="C3" s="183"/>
      <c r="D3" s="183"/>
      <c r="E3" s="183"/>
      <c r="F3" s="183"/>
      <c r="G3" s="183"/>
      <c r="H3" s="183"/>
      <c r="I3" s="183"/>
      <c r="J3" s="183"/>
      <c r="K3" s="183"/>
      <c r="L3" s="183"/>
    </row>
    <row r="4" spans="1:12" ht="20.100000000000001" customHeight="1">
      <c r="A4" s="173" t="s">
        <v>3</v>
      </c>
      <c r="B4" s="173" t="s">
        <v>4</v>
      </c>
      <c r="C4" s="176" t="s">
        <v>5</v>
      </c>
      <c r="D4" s="176" t="s">
        <v>6</v>
      </c>
      <c r="E4" s="176" t="s">
        <v>7</v>
      </c>
      <c r="F4" s="176" t="s">
        <v>8</v>
      </c>
      <c r="G4" s="180" t="s">
        <v>9</v>
      </c>
      <c r="H4" s="181" t="s">
        <v>10</v>
      </c>
      <c r="I4" s="176" t="s">
        <v>11</v>
      </c>
      <c r="J4" s="176"/>
      <c r="K4" s="176" t="s">
        <v>12</v>
      </c>
      <c r="L4" s="176" t="s">
        <v>13</v>
      </c>
    </row>
    <row r="5" spans="1:12" ht="20.100000000000001" customHeight="1">
      <c r="A5" s="176"/>
      <c r="B5" s="174"/>
      <c r="C5" s="174"/>
      <c r="D5" s="176"/>
      <c r="E5" s="176"/>
      <c r="F5" s="174"/>
      <c r="G5" s="180"/>
      <c r="H5" s="182"/>
      <c r="I5" s="7" t="s">
        <v>14</v>
      </c>
      <c r="J5" s="7" t="s">
        <v>15</v>
      </c>
      <c r="K5" s="174"/>
      <c r="L5" s="176"/>
    </row>
    <row r="6" spans="1:12" s="1" customFormat="1" ht="57" customHeight="1">
      <c r="A6" s="42" t="s">
        <v>33</v>
      </c>
      <c r="B6" s="11" t="s">
        <v>578</v>
      </c>
      <c r="C6" s="6" t="s">
        <v>23</v>
      </c>
      <c r="D6" s="6"/>
      <c r="E6" s="6"/>
      <c r="F6" s="11"/>
      <c r="G6" s="6">
        <f>SUM(G7:G11)</f>
        <v>186.8</v>
      </c>
      <c r="H6" s="6"/>
      <c r="I6" s="19"/>
      <c r="J6" s="26"/>
      <c r="K6" s="6"/>
      <c r="L6" s="6"/>
    </row>
    <row r="7" spans="1:12" s="24" customFormat="1" ht="45" customHeight="1">
      <c r="A7" s="44">
        <v>1</v>
      </c>
      <c r="B7" s="92" t="s">
        <v>579</v>
      </c>
      <c r="C7" s="12" t="s">
        <v>98</v>
      </c>
      <c r="D7" s="93" t="s">
        <v>46</v>
      </c>
      <c r="E7" s="94" t="s">
        <v>580</v>
      </c>
      <c r="F7" s="95" t="s">
        <v>581</v>
      </c>
      <c r="G7" s="96">
        <v>16</v>
      </c>
      <c r="H7" s="34" t="s">
        <v>40</v>
      </c>
      <c r="I7" s="20">
        <v>43469</v>
      </c>
      <c r="J7" s="20">
        <v>43830</v>
      </c>
      <c r="K7" s="13" t="s">
        <v>582</v>
      </c>
      <c r="L7" s="101" t="s">
        <v>583</v>
      </c>
    </row>
    <row r="8" spans="1:12" s="24" customFormat="1" ht="38.1" customHeight="1">
      <c r="A8" s="44">
        <v>2</v>
      </c>
      <c r="B8" s="92" t="s">
        <v>584</v>
      </c>
      <c r="C8" s="12" t="s">
        <v>98</v>
      </c>
      <c r="D8" s="93" t="s">
        <v>46</v>
      </c>
      <c r="E8" s="94" t="s">
        <v>585</v>
      </c>
      <c r="F8" s="95" t="s">
        <v>586</v>
      </c>
      <c r="G8" s="96">
        <v>16</v>
      </c>
      <c r="H8" s="34" t="s">
        <v>40</v>
      </c>
      <c r="I8" s="20">
        <v>43469</v>
      </c>
      <c r="J8" s="20">
        <v>43830</v>
      </c>
      <c r="K8" s="13" t="s">
        <v>582</v>
      </c>
      <c r="L8" s="101" t="s">
        <v>587</v>
      </c>
    </row>
    <row r="9" spans="1:12" s="24" customFormat="1" ht="38.1" customHeight="1">
      <c r="A9" s="44">
        <v>3</v>
      </c>
      <c r="B9" s="92" t="s">
        <v>588</v>
      </c>
      <c r="C9" s="12" t="s">
        <v>98</v>
      </c>
      <c r="D9" s="93" t="s">
        <v>46</v>
      </c>
      <c r="E9" s="94" t="s">
        <v>589</v>
      </c>
      <c r="F9" s="95" t="s">
        <v>590</v>
      </c>
      <c r="G9" s="96">
        <v>21.6</v>
      </c>
      <c r="H9" s="34" t="s">
        <v>40</v>
      </c>
      <c r="I9" s="20">
        <v>43469</v>
      </c>
      <c r="J9" s="20">
        <v>43830</v>
      </c>
      <c r="K9" s="13" t="s">
        <v>582</v>
      </c>
      <c r="L9" s="101" t="s">
        <v>591</v>
      </c>
    </row>
    <row r="10" spans="1:12" s="91" customFormat="1" ht="45" customHeight="1">
      <c r="A10" s="97">
        <v>4</v>
      </c>
      <c r="B10" s="92" t="s">
        <v>592</v>
      </c>
      <c r="C10" s="14" t="s">
        <v>98</v>
      </c>
      <c r="D10" s="98" t="s">
        <v>46</v>
      </c>
      <c r="E10" s="99" t="s">
        <v>593</v>
      </c>
      <c r="F10" s="13" t="s">
        <v>594</v>
      </c>
      <c r="G10" s="100">
        <v>23.2</v>
      </c>
      <c r="H10" s="34" t="s">
        <v>40</v>
      </c>
      <c r="I10" s="21">
        <v>43469</v>
      </c>
      <c r="J10" s="20">
        <v>43830</v>
      </c>
      <c r="K10" s="15" t="s">
        <v>582</v>
      </c>
      <c r="L10" s="102" t="s">
        <v>595</v>
      </c>
    </row>
    <row r="11" spans="1:12" s="24" customFormat="1" ht="45" customHeight="1">
      <c r="A11" s="44">
        <v>5</v>
      </c>
      <c r="B11" s="12" t="s">
        <v>596</v>
      </c>
      <c r="C11" s="12" t="s">
        <v>98</v>
      </c>
      <c r="D11" s="12" t="s">
        <v>46</v>
      </c>
      <c r="E11" s="12" t="s">
        <v>597</v>
      </c>
      <c r="F11" s="12" t="s">
        <v>598</v>
      </c>
      <c r="G11" s="12">
        <v>110</v>
      </c>
      <c r="H11" s="34" t="s">
        <v>40</v>
      </c>
      <c r="I11" s="20">
        <v>43467</v>
      </c>
      <c r="J11" s="20">
        <v>43830</v>
      </c>
      <c r="K11" s="13" t="s">
        <v>599</v>
      </c>
      <c r="L11" s="12" t="s">
        <v>600</v>
      </c>
    </row>
  </sheetData>
  <mergeCells count="14">
    <mergeCell ref="A1:L1"/>
    <mergeCell ref="A2:L2"/>
    <mergeCell ref="B3:L3"/>
    <mergeCell ref="I4:J4"/>
    <mergeCell ref="A4:A5"/>
    <mergeCell ref="B4:B5"/>
    <mergeCell ref="C4:C5"/>
    <mergeCell ref="D4:D5"/>
    <mergeCell ref="E4:E5"/>
    <mergeCell ref="F4:F5"/>
    <mergeCell ref="G4:G5"/>
    <mergeCell ref="H4:H5"/>
    <mergeCell ref="K4:K5"/>
    <mergeCell ref="L4:L5"/>
  </mergeCells>
  <phoneticPr fontId="39" type="noConversion"/>
  <pageMargins left="0.47222222222222199" right="0.47222222222222199" top="0.59027777777777801" bottom="0.75138888888888899" header="0.29861111111111099" footer="0.29861111111111099"/>
  <pageSetup paperSize="9" orientation="landscape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31"/>
  <sheetViews>
    <sheetView workbookViewId="0">
      <selection activeCell="K29" sqref="K29"/>
    </sheetView>
  </sheetViews>
  <sheetFormatPr defaultColWidth="9" defaultRowHeight="14.25"/>
  <cols>
    <col min="1" max="1" width="7.25" style="4" customWidth="1"/>
    <col min="2" max="2" width="17" style="5" customWidth="1"/>
    <col min="3" max="3" width="10" style="5" customWidth="1"/>
    <col min="4" max="4" width="5.5" style="5" customWidth="1"/>
    <col min="5" max="5" width="17.375" style="5" customWidth="1"/>
    <col min="6" max="6" width="16.5" style="5" customWidth="1"/>
    <col min="7" max="7" width="13.875" style="5" customWidth="1"/>
    <col min="8" max="8" width="12" style="5" customWidth="1"/>
    <col min="9" max="9" width="10.625" style="5" customWidth="1"/>
    <col min="10" max="10" width="9.625" style="5" customWidth="1"/>
    <col min="11" max="11" width="31.125" style="5" customWidth="1"/>
    <col min="12" max="12" width="9.625" style="5" customWidth="1"/>
    <col min="13" max="16384" width="9" style="5"/>
  </cols>
  <sheetData>
    <row r="1" spans="1:14">
      <c r="A1" s="177" t="s">
        <v>601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  <c r="L1" s="177"/>
    </row>
    <row r="2" spans="1:14" ht="39.950000000000003" customHeight="1">
      <c r="A2" s="178" t="s">
        <v>602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</row>
    <row r="3" spans="1:14" ht="20.100000000000001" customHeight="1">
      <c r="A3" s="184" t="s">
        <v>96</v>
      </c>
      <c r="B3" s="184"/>
      <c r="C3" s="184"/>
      <c r="D3" s="184"/>
      <c r="E3" s="184"/>
      <c r="F3" s="184"/>
      <c r="G3" s="184"/>
      <c r="H3" s="184"/>
      <c r="I3" s="184"/>
      <c r="J3" s="184"/>
      <c r="K3" s="184"/>
      <c r="L3" s="184"/>
    </row>
    <row r="4" spans="1:14" ht="20.100000000000001" customHeight="1">
      <c r="A4" s="173" t="s">
        <v>3</v>
      </c>
      <c r="B4" s="173" t="s">
        <v>4</v>
      </c>
      <c r="C4" s="176" t="s">
        <v>5</v>
      </c>
      <c r="D4" s="176" t="s">
        <v>6</v>
      </c>
      <c r="E4" s="176" t="s">
        <v>7</v>
      </c>
      <c r="F4" s="176" t="s">
        <v>8</v>
      </c>
      <c r="G4" s="180" t="s">
        <v>9</v>
      </c>
      <c r="H4" s="181" t="s">
        <v>10</v>
      </c>
      <c r="I4" s="176" t="s">
        <v>11</v>
      </c>
      <c r="J4" s="176"/>
      <c r="K4" s="176" t="s">
        <v>12</v>
      </c>
      <c r="L4" s="176" t="s">
        <v>13</v>
      </c>
      <c r="N4" s="86"/>
    </row>
    <row r="5" spans="1:14" ht="20.100000000000001" customHeight="1">
      <c r="A5" s="176"/>
      <c r="B5" s="174"/>
      <c r="C5" s="174"/>
      <c r="D5" s="176"/>
      <c r="E5" s="176"/>
      <c r="F5" s="174"/>
      <c r="G5" s="180"/>
      <c r="H5" s="182"/>
      <c r="I5" s="7" t="s">
        <v>14</v>
      </c>
      <c r="J5" s="7" t="s">
        <v>15</v>
      </c>
      <c r="K5" s="174"/>
      <c r="L5" s="176"/>
    </row>
    <row r="6" spans="1:14" s="45" customFormat="1" ht="57" customHeight="1">
      <c r="A6" s="42" t="s">
        <v>33</v>
      </c>
      <c r="B6" s="11" t="s">
        <v>603</v>
      </c>
      <c r="C6" s="6" t="s">
        <v>23</v>
      </c>
      <c r="D6" s="6"/>
      <c r="E6" s="6"/>
      <c r="F6" s="46"/>
      <c r="G6" s="47">
        <f>SUM(G7,G9,G22,G25)</f>
        <v>1784.01451</v>
      </c>
      <c r="H6" s="48"/>
      <c r="I6" s="26"/>
      <c r="J6" s="26"/>
      <c r="K6" s="6"/>
      <c r="L6" s="6"/>
    </row>
    <row r="7" spans="1:14" s="45" customFormat="1" ht="35.1" customHeight="1">
      <c r="A7" s="44" t="s">
        <v>21</v>
      </c>
      <c r="B7" s="49" t="s">
        <v>168</v>
      </c>
      <c r="C7" s="44" t="s">
        <v>23</v>
      </c>
      <c r="D7" s="44"/>
      <c r="E7" s="44"/>
      <c r="F7" s="50"/>
      <c r="G7" s="51">
        <f>SUM(G8)</f>
        <v>93.703999999999994</v>
      </c>
      <c r="H7" s="52"/>
      <c r="I7" s="87"/>
      <c r="J7" s="87"/>
      <c r="K7" s="44"/>
      <c r="L7" s="44" t="s">
        <v>168</v>
      </c>
    </row>
    <row r="8" spans="1:14" s="24" customFormat="1" ht="35.1" customHeight="1">
      <c r="A8" s="12">
        <v>1</v>
      </c>
      <c r="B8" s="53" t="s">
        <v>604</v>
      </c>
      <c r="C8" s="12" t="s">
        <v>605</v>
      </c>
      <c r="D8" s="54" t="s">
        <v>145</v>
      </c>
      <c r="E8" s="55" t="s">
        <v>606</v>
      </c>
      <c r="F8" s="56" t="s">
        <v>607</v>
      </c>
      <c r="G8" s="57">
        <v>93.703999999999994</v>
      </c>
      <c r="H8" s="58" t="s">
        <v>40</v>
      </c>
      <c r="I8" s="20">
        <v>43466</v>
      </c>
      <c r="J8" s="20">
        <v>43830</v>
      </c>
      <c r="K8" s="88" t="s">
        <v>608</v>
      </c>
      <c r="L8" s="89" t="s">
        <v>609</v>
      </c>
    </row>
    <row r="9" spans="1:14" s="45" customFormat="1" ht="35.1" customHeight="1">
      <c r="A9" s="44" t="s">
        <v>25</v>
      </c>
      <c r="B9" s="59" t="s">
        <v>610</v>
      </c>
      <c r="C9" s="44" t="s">
        <v>23</v>
      </c>
      <c r="D9" s="60"/>
      <c r="E9" s="61"/>
      <c r="F9" s="62"/>
      <c r="G9" s="63">
        <f>SUM(G10:G21)</f>
        <v>643.39254000000005</v>
      </c>
      <c r="H9" s="64"/>
      <c r="I9" s="87"/>
      <c r="J9" s="87"/>
      <c r="K9" s="50"/>
      <c r="L9" s="90" t="s">
        <v>610</v>
      </c>
    </row>
    <row r="10" spans="1:14" s="24" customFormat="1" ht="33.950000000000003" customHeight="1">
      <c r="A10" s="12">
        <v>1</v>
      </c>
      <c r="B10" s="65" t="s">
        <v>611</v>
      </c>
      <c r="C10" s="12" t="s">
        <v>605</v>
      </c>
      <c r="D10" s="54" t="s">
        <v>145</v>
      </c>
      <c r="E10" s="66" t="s">
        <v>612</v>
      </c>
      <c r="F10" s="56" t="s">
        <v>607</v>
      </c>
      <c r="G10" s="57">
        <v>6.6783999999999999</v>
      </c>
      <c r="H10" s="58" t="s">
        <v>40</v>
      </c>
      <c r="I10" s="20">
        <v>43466</v>
      </c>
      <c r="J10" s="20">
        <v>43830</v>
      </c>
      <c r="K10" s="88" t="s">
        <v>608</v>
      </c>
      <c r="L10" s="66" t="s">
        <v>612</v>
      </c>
    </row>
    <row r="11" spans="1:14" s="24" customFormat="1" ht="33.950000000000003" customHeight="1">
      <c r="A11" s="12">
        <v>2</v>
      </c>
      <c r="B11" s="67" t="s">
        <v>613</v>
      </c>
      <c r="C11" s="12" t="s">
        <v>605</v>
      </c>
      <c r="D11" s="54" t="s">
        <v>145</v>
      </c>
      <c r="E11" s="66" t="s">
        <v>614</v>
      </c>
      <c r="F11" s="68" t="s">
        <v>615</v>
      </c>
      <c r="G11" s="57">
        <v>95.21414</v>
      </c>
      <c r="H11" s="58" t="s">
        <v>40</v>
      </c>
      <c r="I11" s="20">
        <v>43466</v>
      </c>
      <c r="J11" s="20">
        <v>43830</v>
      </c>
      <c r="K11" s="88" t="s">
        <v>608</v>
      </c>
      <c r="L11" s="66" t="s">
        <v>616</v>
      </c>
    </row>
    <row r="12" spans="1:14" s="24" customFormat="1" ht="33.950000000000003" customHeight="1">
      <c r="A12" s="12">
        <v>3</v>
      </c>
      <c r="B12" s="65" t="s">
        <v>617</v>
      </c>
      <c r="C12" s="12" t="s">
        <v>605</v>
      </c>
      <c r="D12" s="54" t="s">
        <v>145</v>
      </c>
      <c r="E12" s="66" t="s">
        <v>618</v>
      </c>
      <c r="F12" s="68" t="s">
        <v>607</v>
      </c>
      <c r="G12" s="57">
        <v>29.039359999999999</v>
      </c>
      <c r="H12" s="58" t="s">
        <v>40</v>
      </c>
      <c r="I12" s="20">
        <v>43466</v>
      </c>
      <c r="J12" s="20">
        <v>43830</v>
      </c>
      <c r="K12" s="88" t="s">
        <v>608</v>
      </c>
      <c r="L12" s="66" t="s">
        <v>619</v>
      </c>
    </row>
    <row r="13" spans="1:14" s="24" customFormat="1" ht="33.950000000000003" customHeight="1">
      <c r="A13" s="12">
        <v>4</v>
      </c>
      <c r="B13" s="65" t="s">
        <v>620</v>
      </c>
      <c r="C13" s="12" t="s">
        <v>605</v>
      </c>
      <c r="D13" s="54" t="s">
        <v>145</v>
      </c>
      <c r="E13" s="66" t="s">
        <v>621</v>
      </c>
      <c r="F13" s="68" t="s">
        <v>607</v>
      </c>
      <c r="G13" s="57">
        <v>42.546909999999997</v>
      </c>
      <c r="H13" s="58" t="s">
        <v>40</v>
      </c>
      <c r="I13" s="20">
        <v>43466</v>
      </c>
      <c r="J13" s="20">
        <v>43830</v>
      </c>
      <c r="K13" s="88" t="s">
        <v>608</v>
      </c>
      <c r="L13" s="66" t="s">
        <v>621</v>
      </c>
    </row>
    <row r="14" spans="1:14" s="24" customFormat="1" ht="33.950000000000003" customHeight="1">
      <c r="A14" s="12">
        <v>5</v>
      </c>
      <c r="B14" s="65" t="s">
        <v>622</v>
      </c>
      <c r="C14" s="12" t="s">
        <v>605</v>
      </c>
      <c r="D14" s="54" t="s">
        <v>145</v>
      </c>
      <c r="E14" s="66" t="s">
        <v>623</v>
      </c>
      <c r="F14" s="68" t="s">
        <v>607</v>
      </c>
      <c r="G14" s="57">
        <v>9.75352</v>
      </c>
      <c r="H14" s="58" t="s">
        <v>40</v>
      </c>
      <c r="I14" s="20">
        <v>43466</v>
      </c>
      <c r="J14" s="20">
        <v>43830</v>
      </c>
      <c r="K14" s="88" t="s">
        <v>608</v>
      </c>
      <c r="L14" s="66" t="s">
        <v>623</v>
      </c>
    </row>
    <row r="15" spans="1:14" s="24" customFormat="1" ht="33.950000000000003" customHeight="1">
      <c r="A15" s="12">
        <v>6</v>
      </c>
      <c r="B15" s="65" t="s">
        <v>624</v>
      </c>
      <c r="C15" s="12" t="s">
        <v>605</v>
      </c>
      <c r="D15" s="54" t="s">
        <v>145</v>
      </c>
      <c r="E15" s="66" t="s">
        <v>593</v>
      </c>
      <c r="F15" s="68" t="s">
        <v>607</v>
      </c>
      <c r="G15" s="57">
        <v>93.030069999999995</v>
      </c>
      <c r="H15" s="58" t="s">
        <v>40</v>
      </c>
      <c r="I15" s="20">
        <v>43466</v>
      </c>
      <c r="J15" s="20">
        <v>43830</v>
      </c>
      <c r="K15" s="88" t="s">
        <v>608</v>
      </c>
      <c r="L15" s="66" t="s">
        <v>593</v>
      </c>
    </row>
    <row r="16" spans="1:14" s="24" customFormat="1" ht="33.950000000000003" customHeight="1">
      <c r="A16" s="12">
        <v>7</v>
      </c>
      <c r="B16" s="65" t="s">
        <v>625</v>
      </c>
      <c r="C16" s="12" t="s">
        <v>605</v>
      </c>
      <c r="D16" s="54" t="s">
        <v>145</v>
      </c>
      <c r="E16" s="66" t="s">
        <v>626</v>
      </c>
      <c r="F16" s="68" t="s">
        <v>607</v>
      </c>
      <c r="G16" s="57">
        <v>164.2826</v>
      </c>
      <c r="H16" s="58" t="s">
        <v>40</v>
      </c>
      <c r="I16" s="20">
        <v>43466</v>
      </c>
      <c r="J16" s="20">
        <v>43830</v>
      </c>
      <c r="K16" s="88" t="s">
        <v>608</v>
      </c>
      <c r="L16" s="66" t="s">
        <v>627</v>
      </c>
    </row>
    <row r="17" spans="1:12" s="24" customFormat="1" ht="33.950000000000003" customHeight="1">
      <c r="A17" s="12">
        <v>8</v>
      </c>
      <c r="B17" s="65" t="s">
        <v>628</v>
      </c>
      <c r="C17" s="12" t="s">
        <v>605</v>
      </c>
      <c r="D17" s="54" t="s">
        <v>145</v>
      </c>
      <c r="E17" s="66" t="s">
        <v>629</v>
      </c>
      <c r="F17" s="68" t="s">
        <v>607</v>
      </c>
      <c r="G17" s="57">
        <v>76.390159999999995</v>
      </c>
      <c r="H17" s="58" t="s">
        <v>40</v>
      </c>
      <c r="I17" s="20">
        <v>43466</v>
      </c>
      <c r="J17" s="20">
        <v>43830</v>
      </c>
      <c r="K17" s="88" t="s">
        <v>608</v>
      </c>
      <c r="L17" s="66" t="s">
        <v>630</v>
      </c>
    </row>
    <row r="18" spans="1:12" s="24" customFormat="1" ht="33.950000000000003" customHeight="1">
      <c r="A18" s="12">
        <v>9</v>
      </c>
      <c r="B18" s="65" t="s">
        <v>631</v>
      </c>
      <c r="C18" s="12" t="s">
        <v>605</v>
      </c>
      <c r="D18" s="54" t="s">
        <v>145</v>
      </c>
      <c r="E18" s="66" t="s">
        <v>632</v>
      </c>
      <c r="F18" s="68" t="s">
        <v>607</v>
      </c>
      <c r="G18" s="57">
        <v>36.858289999999997</v>
      </c>
      <c r="H18" s="58" t="s">
        <v>40</v>
      </c>
      <c r="I18" s="20">
        <v>43466</v>
      </c>
      <c r="J18" s="20">
        <v>43830</v>
      </c>
      <c r="K18" s="88" t="s">
        <v>608</v>
      </c>
      <c r="L18" s="66" t="s">
        <v>632</v>
      </c>
    </row>
    <row r="19" spans="1:12" s="24" customFormat="1" ht="33.950000000000003" customHeight="1">
      <c r="A19" s="12">
        <v>10</v>
      </c>
      <c r="B19" s="69" t="s">
        <v>633</v>
      </c>
      <c r="C19" s="12" t="s">
        <v>605</v>
      </c>
      <c r="D19" s="54" t="s">
        <v>145</v>
      </c>
      <c r="E19" s="70" t="s">
        <v>634</v>
      </c>
      <c r="F19" s="71" t="s">
        <v>635</v>
      </c>
      <c r="G19" s="72">
        <v>41.583080000000002</v>
      </c>
      <c r="H19" s="58" t="s">
        <v>40</v>
      </c>
      <c r="I19" s="20">
        <v>43468</v>
      </c>
      <c r="J19" s="20">
        <v>43830</v>
      </c>
      <c r="K19" s="12" t="s">
        <v>636</v>
      </c>
      <c r="L19" s="70" t="s">
        <v>634</v>
      </c>
    </row>
    <row r="20" spans="1:12" s="24" customFormat="1" ht="33.950000000000003" customHeight="1">
      <c r="A20" s="12">
        <v>11</v>
      </c>
      <c r="B20" s="69" t="s">
        <v>637</v>
      </c>
      <c r="C20" s="12" t="s">
        <v>605</v>
      </c>
      <c r="D20" s="54" t="s">
        <v>145</v>
      </c>
      <c r="E20" s="70" t="s">
        <v>638</v>
      </c>
      <c r="F20" s="71" t="s">
        <v>639</v>
      </c>
      <c r="G20" s="72">
        <v>42.96978</v>
      </c>
      <c r="H20" s="58" t="s">
        <v>40</v>
      </c>
      <c r="I20" s="20">
        <v>43468</v>
      </c>
      <c r="J20" s="20">
        <v>43830</v>
      </c>
      <c r="K20" s="12" t="s">
        <v>636</v>
      </c>
      <c r="L20" s="70" t="s">
        <v>638</v>
      </c>
    </row>
    <row r="21" spans="1:12" s="24" customFormat="1" ht="33.950000000000003" customHeight="1">
      <c r="A21" s="12">
        <v>12</v>
      </c>
      <c r="B21" s="65" t="s">
        <v>640</v>
      </c>
      <c r="C21" s="12" t="s">
        <v>605</v>
      </c>
      <c r="D21" s="54" t="s">
        <v>145</v>
      </c>
      <c r="E21" s="66" t="s">
        <v>585</v>
      </c>
      <c r="F21" s="68" t="s">
        <v>607</v>
      </c>
      <c r="G21" s="57">
        <v>5.0462300000000004</v>
      </c>
      <c r="H21" s="58" t="s">
        <v>40</v>
      </c>
      <c r="I21" s="20">
        <v>43466</v>
      </c>
      <c r="J21" s="20">
        <v>43830</v>
      </c>
      <c r="K21" s="88" t="s">
        <v>608</v>
      </c>
      <c r="L21" s="66" t="s">
        <v>585</v>
      </c>
    </row>
    <row r="22" spans="1:12" s="45" customFormat="1" ht="35.1" customHeight="1">
      <c r="A22" s="44" t="s">
        <v>27</v>
      </c>
      <c r="B22" s="73" t="s">
        <v>107</v>
      </c>
      <c r="C22" s="44" t="s">
        <v>23</v>
      </c>
      <c r="D22" s="60"/>
      <c r="E22" s="74"/>
      <c r="F22" s="75"/>
      <c r="G22" s="63">
        <f>SUM(G23:G24)</f>
        <v>51.301600000000001</v>
      </c>
      <c r="H22" s="76"/>
      <c r="I22" s="87"/>
      <c r="J22" s="87"/>
      <c r="K22" s="50"/>
      <c r="L22" s="74" t="s">
        <v>107</v>
      </c>
    </row>
    <row r="23" spans="1:12" s="24" customFormat="1" ht="36" customHeight="1">
      <c r="A23" s="12">
        <v>13</v>
      </c>
      <c r="B23" s="55" t="s">
        <v>641</v>
      </c>
      <c r="C23" s="12" t="s">
        <v>605</v>
      </c>
      <c r="D23" s="54" t="s">
        <v>145</v>
      </c>
      <c r="E23" s="55" t="s">
        <v>642</v>
      </c>
      <c r="F23" s="56" t="s">
        <v>607</v>
      </c>
      <c r="G23" s="57">
        <v>21.763909999999999</v>
      </c>
      <c r="H23" s="58" t="s">
        <v>40</v>
      </c>
      <c r="I23" s="20">
        <v>43466</v>
      </c>
      <c r="J23" s="20">
        <v>43830</v>
      </c>
      <c r="K23" s="88" t="s">
        <v>608</v>
      </c>
      <c r="L23" s="89" t="s">
        <v>642</v>
      </c>
    </row>
    <row r="24" spans="1:12" s="24" customFormat="1" ht="38.1" customHeight="1">
      <c r="A24" s="12">
        <v>14</v>
      </c>
      <c r="B24" s="55" t="s">
        <v>643</v>
      </c>
      <c r="C24" s="12" t="s">
        <v>605</v>
      </c>
      <c r="D24" s="54" t="s">
        <v>145</v>
      </c>
      <c r="E24" s="55" t="s">
        <v>644</v>
      </c>
      <c r="F24" s="56" t="s">
        <v>607</v>
      </c>
      <c r="G24" s="57">
        <v>29.537690000000001</v>
      </c>
      <c r="H24" s="58" t="s">
        <v>40</v>
      </c>
      <c r="I24" s="20">
        <v>43466</v>
      </c>
      <c r="J24" s="20">
        <v>43830</v>
      </c>
      <c r="K24" s="88" t="s">
        <v>608</v>
      </c>
      <c r="L24" s="89" t="s">
        <v>645</v>
      </c>
    </row>
    <row r="25" spans="1:12" s="45" customFormat="1" ht="35.1" customHeight="1">
      <c r="A25" s="44" t="s">
        <v>29</v>
      </c>
      <c r="B25" s="59" t="s">
        <v>646</v>
      </c>
      <c r="C25" s="44" t="s">
        <v>23</v>
      </c>
      <c r="D25" s="60"/>
      <c r="E25" s="61"/>
      <c r="F25" s="62"/>
      <c r="G25" s="63">
        <f>SUM(G26:G30)</f>
        <v>995.61636999999996</v>
      </c>
      <c r="H25" s="64"/>
      <c r="I25" s="87"/>
      <c r="J25" s="87"/>
      <c r="K25" s="50"/>
      <c r="L25" s="90" t="s">
        <v>646</v>
      </c>
    </row>
    <row r="26" spans="1:12" s="24" customFormat="1" ht="35.1" customHeight="1">
      <c r="A26" s="12">
        <v>1</v>
      </c>
      <c r="B26" s="77" t="s">
        <v>647</v>
      </c>
      <c r="C26" s="12" t="s">
        <v>605</v>
      </c>
      <c r="D26" s="54" t="s">
        <v>145</v>
      </c>
      <c r="E26" s="78" t="s">
        <v>648</v>
      </c>
      <c r="F26" s="79" t="s">
        <v>649</v>
      </c>
      <c r="G26" s="80">
        <v>37.328409999999998</v>
      </c>
      <c r="H26" s="58" t="s">
        <v>40</v>
      </c>
      <c r="I26" s="20">
        <v>43468</v>
      </c>
      <c r="J26" s="20">
        <v>43830</v>
      </c>
      <c r="K26" s="88" t="s">
        <v>650</v>
      </c>
      <c r="L26" s="78" t="s">
        <v>651</v>
      </c>
    </row>
    <row r="27" spans="1:12" s="24" customFormat="1" ht="35.1" customHeight="1">
      <c r="A27" s="12">
        <v>2</v>
      </c>
      <c r="B27" s="77" t="s">
        <v>652</v>
      </c>
      <c r="C27" s="12" t="s">
        <v>605</v>
      </c>
      <c r="D27" s="54" t="s">
        <v>145</v>
      </c>
      <c r="E27" s="78" t="s">
        <v>653</v>
      </c>
      <c r="F27" s="79" t="s">
        <v>649</v>
      </c>
      <c r="G27" s="80">
        <v>45.628450000000001</v>
      </c>
      <c r="H27" s="58" t="s">
        <v>40</v>
      </c>
      <c r="I27" s="20">
        <v>43468</v>
      </c>
      <c r="J27" s="20">
        <v>43830</v>
      </c>
      <c r="K27" s="88" t="s">
        <v>650</v>
      </c>
      <c r="L27" s="78" t="s">
        <v>654</v>
      </c>
    </row>
    <row r="28" spans="1:12" s="24" customFormat="1" ht="35.1" customHeight="1">
      <c r="A28" s="12">
        <v>3</v>
      </c>
      <c r="B28" s="77" t="s">
        <v>655</v>
      </c>
      <c r="C28" s="12" t="s">
        <v>605</v>
      </c>
      <c r="D28" s="54" t="s">
        <v>145</v>
      </c>
      <c r="E28" s="78" t="s">
        <v>123</v>
      </c>
      <c r="F28" s="79" t="s">
        <v>649</v>
      </c>
      <c r="G28" s="80">
        <v>239.33636999999999</v>
      </c>
      <c r="H28" s="58" t="s">
        <v>40</v>
      </c>
      <c r="I28" s="20">
        <v>43468</v>
      </c>
      <c r="J28" s="20">
        <v>43830</v>
      </c>
      <c r="K28" s="88" t="s">
        <v>650</v>
      </c>
      <c r="L28" s="78" t="s">
        <v>123</v>
      </c>
    </row>
    <row r="29" spans="1:12" s="24" customFormat="1" ht="35.1" customHeight="1">
      <c r="A29" s="12">
        <v>4</v>
      </c>
      <c r="B29" s="81" t="s">
        <v>656</v>
      </c>
      <c r="C29" s="12" t="s">
        <v>605</v>
      </c>
      <c r="D29" s="54" t="s">
        <v>145</v>
      </c>
      <c r="E29" s="82" t="s">
        <v>657</v>
      </c>
      <c r="F29" s="83" t="s">
        <v>658</v>
      </c>
      <c r="G29" s="84">
        <v>265.85068999999999</v>
      </c>
      <c r="H29" s="58" t="s">
        <v>40</v>
      </c>
      <c r="I29" s="20">
        <v>43469</v>
      </c>
      <c r="J29" s="20">
        <v>43830</v>
      </c>
      <c r="K29" s="88" t="s">
        <v>650</v>
      </c>
      <c r="L29" s="82" t="s">
        <v>657</v>
      </c>
    </row>
    <row r="30" spans="1:12" s="24" customFormat="1" ht="42" customHeight="1">
      <c r="A30" s="12">
        <v>5</v>
      </c>
      <c r="B30" s="85" t="s">
        <v>659</v>
      </c>
      <c r="C30" s="12" t="s">
        <v>605</v>
      </c>
      <c r="D30" s="54" t="s">
        <v>145</v>
      </c>
      <c r="E30" s="82" t="s">
        <v>118</v>
      </c>
      <c r="F30" s="83" t="s">
        <v>660</v>
      </c>
      <c r="G30" s="84">
        <v>407.47244999999998</v>
      </c>
      <c r="H30" s="58" t="s">
        <v>40</v>
      </c>
      <c r="I30" s="20">
        <v>43469</v>
      </c>
      <c r="J30" s="20">
        <v>43830</v>
      </c>
      <c r="K30" s="88" t="s">
        <v>650</v>
      </c>
      <c r="L30" s="82" t="s">
        <v>118</v>
      </c>
    </row>
    <row r="31" spans="1:12" ht="27.95" customHeight="1"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</row>
  </sheetData>
  <mergeCells count="14">
    <mergeCell ref="A1:L1"/>
    <mergeCell ref="A2:L2"/>
    <mergeCell ref="A3:L3"/>
    <mergeCell ref="I4:J4"/>
    <mergeCell ref="A4:A5"/>
    <mergeCell ref="B4:B5"/>
    <mergeCell ref="C4:C5"/>
    <mergeCell ref="D4:D5"/>
    <mergeCell ref="E4:E5"/>
    <mergeCell ref="F4:F5"/>
    <mergeCell ref="G4:G5"/>
    <mergeCell ref="H4:H5"/>
    <mergeCell ref="K4:K5"/>
    <mergeCell ref="L4:L5"/>
  </mergeCells>
  <phoneticPr fontId="39" type="noConversion"/>
  <pageMargins left="0.35416666666666702" right="0.35416666666666702" top="0.59027777777777801" bottom="0.156944444444444" header="0.29861111111111099" footer="0.29861111111111099"/>
  <pageSetup paperSize="9" scale="89"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>
  <dimension ref="A1:L21"/>
  <sheetViews>
    <sheetView workbookViewId="0">
      <selection activeCell="G10" sqref="G10"/>
    </sheetView>
  </sheetViews>
  <sheetFormatPr defaultColWidth="9" defaultRowHeight="14.25"/>
  <cols>
    <col min="1" max="1" width="7.25" style="4" customWidth="1"/>
    <col min="2" max="2" width="17" style="5" customWidth="1"/>
    <col min="3" max="3" width="10" style="5" customWidth="1"/>
    <col min="4" max="4" width="5.5" style="5" customWidth="1"/>
    <col min="5" max="5" width="12.875" style="5" customWidth="1"/>
    <col min="6" max="6" width="19.125" style="5" customWidth="1"/>
    <col min="7" max="7" width="9.25" style="5" customWidth="1"/>
    <col min="8" max="8" width="10.75" style="5" customWidth="1"/>
    <col min="9" max="9" width="10" style="5" customWidth="1"/>
    <col min="10" max="10" width="9.625" style="5" customWidth="1"/>
    <col min="11" max="11" width="18.125" style="5" customWidth="1"/>
    <col min="12" max="12" width="9.375" style="5" customWidth="1"/>
    <col min="13" max="16384" width="9" style="5"/>
  </cols>
  <sheetData>
    <row r="1" spans="1:12" ht="18.75" customHeight="1">
      <c r="A1" s="177" t="s">
        <v>661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  <c r="L1" s="177"/>
    </row>
    <row r="2" spans="1:12" ht="39.950000000000003" customHeight="1">
      <c r="A2" s="178" t="s">
        <v>662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</row>
    <row r="3" spans="1:12" ht="20.100000000000001" customHeight="1">
      <c r="B3" s="179" t="s">
        <v>663</v>
      </c>
      <c r="C3" s="179"/>
      <c r="D3" s="179"/>
      <c r="E3" s="179"/>
      <c r="F3" s="179"/>
      <c r="G3" s="179"/>
      <c r="H3" s="179"/>
      <c r="I3" s="179"/>
      <c r="J3" s="179"/>
      <c r="K3" s="179"/>
      <c r="L3" s="179"/>
    </row>
    <row r="4" spans="1:12" ht="20.100000000000001" customHeight="1">
      <c r="A4" s="173" t="s">
        <v>3</v>
      </c>
      <c r="B4" s="173" t="s">
        <v>4</v>
      </c>
      <c r="C4" s="176" t="s">
        <v>5</v>
      </c>
      <c r="D4" s="176" t="s">
        <v>6</v>
      </c>
      <c r="E4" s="176" t="s">
        <v>7</v>
      </c>
      <c r="F4" s="176" t="s">
        <v>8</v>
      </c>
      <c r="G4" s="180" t="s">
        <v>9</v>
      </c>
      <c r="H4" s="181" t="s">
        <v>10</v>
      </c>
      <c r="I4" s="176" t="s">
        <v>11</v>
      </c>
      <c r="J4" s="176"/>
      <c r="K4" s="176" t="s">
        <v>12</v>
      </c>
      <c r="L4" s="176" t="s">
        <v>13</v>
      </c>
    </row>
    <row r="5" spans="1:12" ht="20.100000000000001" customHeight="1">
      <c r="A5" s="176"/>
      <c r="B5" s="174"/>
      <c r="C5" s="174"/>
      <c r="D5" s="176"/>
      <c r="E5" s="176"/>
      <c r="F5" s="174"/>
      <c r="G5" s="180"/>
      <c r="H5" s="182"/>
      <c r="I5" s="7" t="s">
        <v>14</v>
      </c>
      <c r="J5" s="7" t="s">
        <v>15</v>
      </c>
      <c r="K5" s="174"/>
      <c r="L5" s="176"/>
    </row>
    <row r="6" spans="1:12" s="1" customFormat="1" ht="66" customHeight="1">
      <c r="A6" s="42" t="s">
        <v>33</v>
      </c>
      <c r="B6" s="11" t="s">
        <v>664</v>
      </c>
      <c r="C6" s="6" t="s">
        <v>19</v>
      </c>
      <c r="D6" s="6"/>
      <c r="E6" s="6"/>
      <c r="F6" s="6"/>
      <c r="G6" s="6">
        <f>SUM(G7:G10)</f>
        <v>6130</v>
      </c>
      <c r="H6" s="6"/>
      <c r="I6" s="6"/>
      <c r="J6" s="6"/>
      <c r="K6" s="6"/>
      <c r="L6" s="44"/>
    </row>
    <row r="7" spans="1:12" s="40" customFormat="1" ht="57.95" customHeight="1">
      <c r="A7" s="43">
        <v>1</v>
      </c>
      <c r="B7" s="12" t="s">
        <v>665</v>
      </c>
      <c r="C7" s="12" t="s">
        <v>666</v>
      </c>
      <c r="D7" s="12" t="s">
        <v>46</v>
      </c>
      <c r="E7" s="12" t="s">
        <v>667</v>
      </c>
      <c r="F7" s="12" t="s">
        <v>668</v>
      </c>
      <c r="G7" s="12">
        <v>2630</v>
      </c>
      <c r="H7" s="12" t="s">
        <v>37</v>
      </c>
      <c r="I7" s="20">
        <v>43525</v>
      </c>
      <c r="J7" s="20">
        <v>43830</v>
      </c>
      <c r="K7" s="12" t="s">
        <v>669</v>
      </c>
      <c r="L7" s="12" t="s">
        <v>670</v>
      </c>
    </row>
    <row r="8" spans="1:12" s="40" customFormat="1" ht="60.95" customHeight="1">
      <c r="A8" s="43">
        <v>2</v>
      </c>
      <c r="B8" s="12" t="s">
        <v>671</v>
      </c>
      <c r="C8" s="12" t="s">
        <v>61</v>
      </c>
      <c r="D8" s="12" t="s">
        <v>672</v>
      </c>
      <c r="E8" s="12" t="s">
        <v>673</v>
      </c>
      <c r="F8" s="12" t="s">
        <v>674</v>
      </c>
      <c r="G8" s="12">
        <v>800</v>
      </c>
      <c r="H8" s="12" t="s">
        <v>37</v>
      </c>
      <c r="I8" s="20">
        <v>43525</v>
      </c>
      <c r="J8" s="20">
        <v>43830</v>
      </c>
      <c r="K8" s="12" t="s">
        <v>675</v>
      </c>
      <c r="L8" s="12" t="s">
        <v>676</v>
      </c>
    </row>
    <row r="9" spans="1:12" s="41" customFormat="1" ht="47.1" customHeight="1">
      <c r="A9" s="43">
        <v>3</v>
      </c>
      <c r="B9" s="13" t="s">
        <v>677</v>
      </c>
      <c r="C9" s="18" t="s">
        <v>678</v>
      </c>
      <c r="D9" s="12" t="s">
        <v>46</v>
      </c>
      <c r="E9" s="12" t="s">
        <v>679</v>
      </c>
      <c r="F9" s="13" t="s">
        <v>680</v>
      </c>
      <c r="G9" s="13">
        <v>1200</v>
      </c>
      <c r="H9" s="12" t="s">
        <v>37</v>
      </c>
      <c r="I9" s="20">
        <v>43466</v>
      </c>
      <c r="J9" s="20">
        <v>43830</v>
      </c>
      <c r="K9" s="13" t="s">
        <v>681</v>
      </c>
      <c r="L9" s="18" t="s">
        <v>678</v>
      </c>
    </row>
    <row r="10" spans="1:12" s="41" customFormat="1" ht="69" customHeight="1">
      <c r="A10" s="43">
        <v>4</v>
      </c>
      <c r="B10" s="13" t="s">
        <v>682</v>
      </c>
      <c r="C10" s="13" t="s">
        <v>683</v>
      </c>
      <c r="D10" s="12" t="s">
        <v>46</v>
      </c>
      <c r="E10" s="13" t="s">
        <v>684</v>
      </c>
      <c r="F10" s="12" t="s">
        <v>685</v>
      </c>
      <c r="G10" s="13">
        <v>1500</v>
      </c>
      <c r="H10" s="12" t="s">
        <v>37</v>
      </c>
      <c r="I10" s="20">
        <v>43528</v>
      </c>
      <c r="J10" s="20">
        <v>43830</v>
      </c>
      <c r="K10" s="13" t="s">
        <v>686</v>
      </c>
      <c r="L10" s="13" t="s">
        <v>687</v>
      </c>
    </row>
    <row r="11" spans="1:12"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</row>
    <row r="12" spans="1:12"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</row>
    <row r="13" spans="1:12"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</row>
    <row r="14" spans="1:12"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</row>
    <row r="15" spans="1:12"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</row>
    <row r="16" spans="1:12"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</row>
    <row r="17" spans="2:12"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</row>
    <row r="18" spans="2:12"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</row>
    <row r="19" spans="2:12"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</row>
    <row r="20" spans="2:12"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</row>
    <row r="21" spans="2:12"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</row>
  </sheetData>
  <mergeCells count="14">
    <mergeCell ref="A1:L1"/>
    <mergeCell ref="A2:L2"/>
    <mergeCell ref="B3:L3"/>
    <mergeCell ref="I4:J4"/>
    <mergeCell ref="A4:A5"/>
    <mergeCell ref="B4:B5"/>
    <mergeCell ref="C4:C5"/>
    <mergeCell ref="D4:D5"/>
    <mergeCell ref="E4:E5"/>
    <mergeCell ref="F4:F5"/>
    <mergeCell ref="G4:G5"/>
    <mergeCell ref="H4:H5"/>
    <mergeCell ref="K4:K5"/>
    <mergeCell ref="L4:L5"/>
  </mergeCells>
  <phoneticPr fontId="39" type="noConversion"/>
  <pageMargins left="0.35416666666666702" right="0.47222222222222199" top="0.59027777777777801" bottom="0.75138888888888899" header="0.29861111111111099" footer="0.29861111111111099"/>
  <pageSetup paperSize="9" orientation="landscape"/>
</worksheet>
</file>

<file path=xl/worksheets/sheet7.xml><?xml version="1.0" encoding="utf-8"?>
<worksheet xmlns="http://schemas.openxmlformats.org/spreadsheetml/2006/main" xmlns:r="http://schemas.openxmlformats.org/officeDocument/2006/relationships">
  <dimension ref="A1:L27"/>
  <sheetViews>
    <sheetView topLeftCell="A22" workbookViewId="0">
      <selection activeCell="J27" sqref="J27"/>
    </sheetView>
  </sheetViews>
  <sheetFormatPr defaultColWidth="9" defaultRowHeight="14.25"/>
  <cols>
    <col min="1" max="1" width="7.25" style="4" customWidth="1"/>
    <col min="2" max="2" width="17" style="5" customWidth="1"/>
    <col min="3" max="3" width="10" style="5" customWidth="1"/>
    <col min="4" max="4" width="5.5" style="5" customWidth="1"/>
    <col min="5" max="5" width="12.875" style="5" customWidth="1"/>
    <col min="6" max="6" width="20.625" style="5" customWidth="1"/>
    <col min="7" max="8" width="13" style="5" customWidth="1"/>
    <col min="9" max="9" width="11.875" style="5" customWidth="1"/>
    <col min="10" max="10" width="9.625" style="5" customWidth="1"/>
    <col min="11" max="11" width="15.875" style="5" customWidth="1"/>
    <col min="12" max="12" width="10.125" style="5" customWidth="1"/>
    <col min="13" max="16384" width="9" style="5"/>
  </cols>
  <sheetData>
    <row r="1" spans="1:12">
      <c r="A1" s="177" t="s">
        <v>688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  <c r="L1" s="177"/>
    </row>
    <row r="2" spans="1:12" ht="39.950000000000003" customHeight="1">
      <c r="A2" s="178" t="s">
        <v>689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</row>
    <row r="3" spans="1:12" ht="20.100000000000001" customHeight="1">
      <c r="B3" s="183" t="s">
        <v>96</v>
      </c>
      <c r="C3" s="183"/>
      <c r="D3" s="183"/>
      <c r="E3" s="183"/>
      <c r="F3" s="183"/>
      <c r="G3" s="183"/>
      <c r="H3" s="183"/>
      <c r="I3" s="183"/>
      <c r="J3" s="183"/>
      <c r="K3" s="183"/>
      <c r="L3" s="183"/>
    </row>
    <row r="4" spans="1:12" ht="20.100000000000001" customHeight="1">
      <c r="A4" s="173" t="s">
        <v>3</v>
      </c>
      <c r="B4" s="173" t="s">
        <v>4</v>
      </c>
      <c r="C4" s="176" t="s">
        <v>5</v>
      </c>
      <c r="D4" s="176" t="s">
        <v>6</v>
      </c>
      <c r="E4" s="176" t="s">
        <v>7</v>
      </c>
      <c r="F4" s="176" t="s">
        <v>8</v>
      </c>
      <c r="G4" s="180" t="s">
        <v>9</v>
      </c>
      <c r="H4" s="181" t="s">
        <v>10</v>
      </c>
      <c r="I4" s="176" t="s">
        <v>11</v>
      </c>
      <c r="J4" s="176"/>
      <c r="K4" s="176" t="s">
        <v>12</v>
      </c>
      <c r="L4" s="176" t="s">
        <v>13</v>
      </c>
    </row>
    <row r="5" spans="1:12" ht="20.100000000000001" customHeight="1">
      <c r="A5" s="176"/>
      <c r="B5" s="174"/>
      <c r="C5" s="174"/>
      <c r="D5" s="176"/>
      <c r="E5" s="176"/>
      <c r="F5" s="174"/>
      <c r="G5" s="180"/>
      <c r="H5" s="182"/>
      <c r="I5" s="7" t="s">
        <v>14</v>
      </c>
      <c r="J5" s="7" t="s">
        <v>15</v>
      </c>
      <c r="K5" s="174"/>
      <c r="L5" s="176"/>
    </row>
    <row r="6" spans="1:12" s="27" customFormat="1" ht="32.25" customHeight="1">
      <c r="A6" s="6" t="s">
        <v>71</v>
      </c>
      <c r="B6" s="29" t="s">
        <v>72</v>
      </c>
      <c r="C6" s="6" t="s">
        <v>19</v>
      </c>
      <c r="D6" s="6"/>
      <c r="E6" s="6"/>
      <c r="F6" s="6"/>
      <c r="G6" s="6">
        <f>SUM(G7:G27)</f>
        <v>1750.62</v>
      </c>
      <c r="H6" s="6"/>
      <c r="I6" s="26"/>
      <c r="J6" s="26"/>
      <c r="K6" s="6"/>
      <c r="L6" s="6"/>
    </row>
    <row r="7" spans="1:12" s="28" customFormat="1" ht="42" customHeight="1">
      <c r="A7" s="30">
        <v>1</v>
      </c>
      <c r="B7" s="31" t="s">
        <v>690</v>
      </c>
      <c r="C7" s="30" t="s">
        <v>98</v>
      </c>
      <c r="D7" s="30" t="s">
        <v>46</v>
      </c>
      <c r="E7" s="31" t="s">
        <v>597</v>
      </c>
      <c r="F7" s="31" t="s">
        <v>691</v>
      </c>
      <c r="G7" s="32">
        <v>92</v>
      </c>
      <c r="H7" s="33" t="s">
        <v>692</v>
      </c>
      <c r="I7" s="37">
        <v>43466</v>
      </c>
      <c r="J7" s="20">
        <v>43830</v>
      </c>
      <c r="K7" s="30" t="s">
        <v>693</v>
      </c>
      <c r="L7" s="38" t="s">
        <v>53</v>
      </c>
    </row>
    <row r="8" spans="1:12" ht="42" customHeight="1">
      <c r="A8" s="30">
        <v>2</v>
      </c>
      <c r="B8" s="34" t="s">
        <v>694</v>
      </c>
      <c r="C8" s="30" t="s">
        <v>98</v>
      </c>
      <c r="D8" s="12" t="s">
        <v>672</v>
      </c>
      <c r="E8" s="35" t="s">
        <v>695</v>
      </c>
      <c r="F8" s="36" t="s">
        <v>696</v>
      </c>
      <c r="G8" s="33">
        <v>128</v>
      </c>
      <c r="H8" s="33" t="s">
        <v>692</v>
      </c>
      <c r="I8" s="20">
        <v>43221</v>
      </c>
      <c r="J8" s="20">
        <v>43830</v>
      </c>
      <c r="K8" s="39" t="s">
        <v>697</v>
      </c>
      <c r="L8" s="38" t="s">
        <v>610</v>
      </c>
    </row>
    <row r="9" spans="1:12" ht="207" customHeight="1">
      <c r="A9" s="30">
        <v>3</v>
      </c>
      <c r="B9" s="34" t="s">
        <v>698</v>
      </c>
      <c r="C9" s="30" t="s">
        <v>98</v>
      </c>
      <c r="D9" s="12" t="s">
        <v>46</v>
      </c>
      <c r="E9" s="35" t="s">
        <v>540</v>
      </c>
      <c r="F9" s="36" t="s">
        <v>699</v>
      </c>
      <c r="G9" s="33">
        <v>99.8</v>
      </c>
      <c r="H9" s="12" t="s">
        <v>37</v>
      </c>
      <c r="I9" s="20">
        <v>43617</v>
      </c>
      <c r="J9" s="20">
        <v>43830</v>
      </c>
      <c r="K9" s="39" t="s">
        <v>693</v>
      </c>
      <c r="L9" s="38" t="s">
        <v>700</v>
      </c>
    </row>
    <row r="10" spans="1:12" ht="123" customHeight="1">
      <c r="A10" s="30">
        <v>4</v>
      </c>
      <c r="B10" s="34" t="s">
        <v>701</v>
      </c>
      <c r="C10" s="30" t="s">
        <v>98</v>
      </c>
      <c r="D10" s="12" t="s">
        <v>46</v>
      </c>
      <c r="E10" s="34" t="s">
        <v>702</v>
      </c>
      <c r="F10" s="34" t="s">
        <v>703</v>
      </c>
      <c r="G10" s="33">
        <v>100</v>
      </c>
      <c r="H10" s="12" t="s">
        <v>37</v>
      </c>
      <c r="I10" s="20">
        <v>43617</v>
      </c>
      <c r="J10" s="20">
        <v>43830</v>
      </c>
      <c r="K10" s="12" t="s">
        <v>693</v>
      </c>
      <c r="L10" s="38" t="s">
        <v>704</v>
      </c>
    </row>
    <row r="11" spans="1:12" ht="132" customHeight="1">
      <c r="A11" s="30">
        <v>5</v>
      </c>
      <c r="B11" s="31" t="s">
        <v>705</v>
      </c>
      <c r="C11" s="30" t="s">
        <v>98</v>
      </c>
      <c r="D11" s="12" t="s">
        <v>46</v>
      </c>
      <c r="E11" s="31" t="s">
        <v>706</v>
      </c>
      <c r="F11" s="31" t="s">
        <v>707</v>
      </c>
      <c r="G11" s="32">
        <v>100</v>
      </c>
      <c r="H11" s="12" t="s">
        <v>37</v>
      </c>
      <c r="I11" s="37">
        <v>43617</v>
      </c>
      <c r="J11" s="20">
        <v>43830</v>
      </c>
      <c r="K11" s="30" t="s">
        <v>693</v>
      </c>
      <c r="L11" s="38" t="s">
        <v>708</v>
      </c>
    </row>
    <row r="12" spans="1:12" ht="98.1" customHeight="1">
      <c r="A12" s="30">
        <v>6</v>
      </c>
      <c r="B12" s="34" t="s">
        <v>709</v>
      </c>
      <c r="C12" s="30" t="s">
        <v>98</v>
      </c>
      <c r="D12" s="12" t="s">
        <v>46</v>
      </c>
      <c r="E12" s="35" t="s">
        <v>710</v>
      </c>
      <c r="F12" s="36" t="s">
        <v>711</v>
      </c>
      <c r="G12" s="33">
        <v>100</v>
      </c>
      <c r="H12" s="12" t="s">
        <v>37</v>
      </c>
      <c r="I12" s="20">
        <v>43617</v>
      </c>
      <c r="J12" s="20">
        <v>43830</v>
      </c>
      <c r="K12" s="39" t="s">
        <v>693</v>
      </c>
      <c r="L12" s="38" t="s">
        <v>712</v>
      </c>
    </row>
    <row r="13" spans="1:12" ht="44.1" customHeight="1">
      <c r="A13" s="30">
        <v>7</v>
      </c>
      <c r="B13" s="34" t="s">
        <v>713</v>
      </c>
      <c r="C13" s="30" t="s">
        <v>98</v>
      </c>
      <c r="D13" s="12" t="s">
        <v>46</v>
      </c>
      <c r="E13" s="35" t="s">
        <v>215</v>
      </c>
      <c r="F13" s="36" t="s">
        <v>714</v>
      </c>
      <c r="G13" s="33">
        <v>12</v>
      </c>
      <c r="H13" s="12" t="s">
        <v>37</v>
      </c>
      <c r="I13" s="20">
        <v>43617</v>
      </c>
      <c r="J13" s="20">
        <v>43830</v>
      </c>
      <c r="K13" s="39" t="s">
        <v>693</v>
      </c>
      <c r="L13" s="38" t="s">
        <v>715</v>
      </c>
    </row>
    <row r="14" spans="1:12" ht="38.1" customHeight="1">
      <c r="A14" s="30">
        <v>8</v>
      </c>
      <c r="B14" s="34" t="s">
        <v>716</v>
      </c>
      <c r="C14" s="30" t="s">
        <v>98</v>
      </c>
      <c r="D14" s="12" t="s">
        <v>46</v>
      </c>
      <c r="E14" s="34" t="s">
        <v>509</v>
      </c>
      <c r="F14" s="34" t="s">
        <v>717</v>
      </c>
      <c r="G14" s="33">
        <v>15.6</v>
      </c>
      <c r="H14" s="12" t="s">
        <v>37</v>
      </c>
      <c r="I14" s="20">
        <v>43617</v>
      </c>
      <c r="J14" s="20">
        <v>43830</v>
      </c>
      <c r="K14" s="12" t="s">
        <v>693</v>
      </c>
      <c r="L14" s="38" t="s">
        <v>718</v>
      </c>
    </row>
    <row r="15" spans="1:12" ht="36">
      <c r="A15" s="30">
        <v>9</v>
      </c>
      <c r="B15" s="31" t="s">
        <v>719</v>
      </c>
      <c r="C15" s="30" t="s">
        <v>98</v>
      </c>
      <c r="D15" s="12" t="s">
        <v>46</v>
      </c>
      <c r="E15" s="31" t="s">
        <v>509</v>
      </c>
      <c r="F15" s="31" t="s">
        <v>720</v>
      </c>
      <c r="G15" s="32">
        <v>5.5</v>
      </c>
      <c r="H15" s="12" t="s">
        <v>37</v>
      </c>
      <c r="I15" s="37">
        <v>43617</v>
      </c>
      <c r="J15" s="20">
        <v>43830</v>
      </c>
      <c r="K15" s="30" t="s">
        <v>693</v>
      </c>
      <c r="L15" s="38" t="s">
        <v>718</v>
      </c>
    </row>
    <row r="16" spans="1:12" ht="35.1" customHeight="1">
      <c r="A16" s="30">
        <v>10</v>
      </c>
      <c r="B16" s="34" t="s">
        <v>721</v>
      </c>
      <c r="C16" s="30" t="s">
        <v>98</v>
      </c>
      <c r="D16" s="12" t="s">
        <v>46</v>
      </c>
      <c r="E16" s="35" t="s">
        <v>722</v>
      </c>
      <c r="F16" s="36" t="s">
        <v>723</v>
      </c>
      <c r="G16" s="33">
        <v>18</v>
      </c>
      <c r="H16" s="12" t="s">
        <v>37</v>
      </c>
      <c r="I16" s="20">
        <v>43617</v>
      </c>
      <c r="J16" s="20">
        <v>43830</v>
      </c>
      <c r="K16" s="39" t="s">
        <v>693</v>
      </c>
      <c r="L16" s="38" t="s">
        <v>724</v>
      </c>
    </row>
    <row r="17" spans="1:12" ht="42.95" customHeight="1">
      <c r="A17" s="30">
        <v>11</v>
      </c>
      <c r="B17" s="34" t="s">
        <v>725</v>
      </c>
      <c r="C17" s="30" t="s">
        <v>98</v>
      </c>
      <c r="D17" s="12" t="s">
        <v>46</v>
      </c>
      <c r="E17" s="34" t="s">
        <v>722</v>
      </c>
      <c r="F17" s="34" t="s">
        <v>720</v>
      </c>
      <c r="G17" s="33">
        <v>5.5</v>
      </c>
      <c r="H17" s="12" t="s">
        <v>37</v>
      </c>
      <c r="I17" s="20">
        <v>43617</v>
      </c>
      <c r="J17" s="20">
        <v>43830</v>
      </c>
      <c r="K17" s="12" t="s">
        <v>693</v>
      </c>
      <c r="L17" s="38" t="s">
        <v>726</v>
      </c>
    </row>
    <row r="18" spans="1:12" ht="38.1" customHeight="1">
      <c r="A18" s="30">
        <v>12</v>
      </c>
      <c r="B18" s="31" t="s">
        <v>727</v>
      </c>
      <c r="C18" s="30" t="s">
        <v>98</v>
      </c>
      <c r="D18" s="12" t="s">
        <v>46</v>
      </c>
      <c r="E18" s="31" t="s">
        <v>728</v>
      </c>
      <c r="F18" s="31" t="s">
        <v>714</v>
      </c>
      <c r="G18" s="32">
        <v>12</v>
      </c>
      <c r="H18" s="12" t="s">
        <v>37</v>
      </c>
      <c r="I18" s="37">
        <v>43617</v>
      </c>
      <c r="J18" s="20">
        <v>43830</v>
      </c>
      <c r="K18" s="30" t="s">
        <v>693</v>
      </c>
      <c r="L18" s="38" t="s">
        <v>729</v>
      </c>
    </row>
    <row r="19" spans="1:12" ht="38.1" customHeight="1">
      <c r="A19" s="30">
        <v>13</v>
      </c>
      <c r="B19" s="34" t="s">
        <v>730</v>
      </c>
      <c r="C19" s="30" t="s">
        <v>98</v>
      </c>
      <c r="D19" s="12" t="s">
        <v>46</v>
      </c>
      <c r="E19" s="35" t="s">
        <v>731</v>
      </c>
      <c r="F19" s="36" t="s">
        <v>732</v>
      </c>
      <c r="G19" s="33">
        <v>8</v>
      </c>
      <c r="H19" s="12" t="s">
        <v>37</v>
      </c>
      <c r="I19" s="20">
        <v>43617</v>
      </c>
      <c r="J19" s="20">
        <v>43830</v>
      </c>
      <c r="K19" s="39" t="s">
        <v>693</v>
      </c>
      <c r="L19" s="38" t="s">
        <v>733</v>
      </c>
    </row>
    <row r="20" spans="1:12" ht="41.1" customHeight="1">
      <c r="A20" s="30">
        <v>14</v>
      </c>
      <c r="B20" s="34" t="s">
        <v>734</v>
      </c>
      <c r="C20" s="30" t="s">
        <v>98</v>
      </c>
      <c r="D20" s="12" t="s">
        <v>46</v>
      </c>
      <c r="E20" s="34" t="s">
        <v>731</v>
      </c>
      <c r="F20" s="34" t="s">
        <v>720</v>
      </c>
      <c r="G20" s="33">
        <v>5.5</v>
      </c>
      <c r="H20" s="12" t="s">
        <v>37</v>
      </c>
      <c r="I20" s="20">
        <v>43617</v>
      </c>
      <c r="J20" s="20">
        <v>43830</v>
      </c>
      <c r="K20" s="12" t="s">
        <v>693</v>
      </c>
      <c r="L20" s="38" t="s">
        <v>733</v>
      </c>
    </row>
    <row r="21" spans="1:12" ht="36.950000000000003" customHeight="1">
      <c r="A21" s="30">
        <v>15</v>
      </c>
      <c r="B21" s="31" t="s">
        <v>735</v>
      </c>
      <c r="C21" s="30" t="s">
        <v>98</v>
      </c>
      <c r="D21" s="12" t="s">
        <v>46</v>
      </c>
      <c r="E21" s="31" t="s">
        <v>736</v>
      </c>
      <c r="F21" s="31" t="s">
        <v>720</v>
      </c>
      <c r="G21" s="32">
        <v>5.5</v>
      </c>
      <c r="H21" s="12" t="s">
        <v>37</v>
      </c>
      <c r="I21" s="37">
        <v>43617</v>
      </c>
      <c r="J21" s="20">
        <v>43830</v>
      </c>
      <c r="K21" s="30" t="s">
        <v>693</v>
      </c>
      <c r="L21" s="38" t="s">
        <v>737</v>
      </c>
    </row>
    <row r="22" spans="1:12" ht="57.95" customHeight="1">
      <c r="A22" s="30">
        <v>16</v>
      </c>
      <c r="B22" s="34" t="s">
        <v>738</v>
      </c>
      <c r="C22" s="30" t="s">
        <v>98</v>
      </c>
      <c r="D22" s="12" t="s">
        <v>46</v>
      </c>
      <c r="E22" s="35" t="s">
        <v>739</v>
      </c>
      <c r="F22" s="36" t="s">
        <v>740</v>
      </c>
      <c r="G22" s="33">
        <v>20.52</v>
      </c>
      <c r="H22" s="12" t="s">
        <v>37</v>
      </c>
      <c r="I22" s="20">
        <v>43617</v>
      </c>
      <c r="J22" s="20">
        <v>43830</v>
      </c>
      <c r="K22" s="39" t="s">
        <v>693</v>
      </c>
      <c r="L22" s="38" t="s">
        <v>741</v>
      </c>
    </row>
    <row r="23" spans="1:12" ht="54.95" customHeight="1">
      <c r="A23" s="30">
        <v>17</v>
      </c>
      <c r="B23" s="34" t="s">
        <v>742</v>
      </c>
      <c r="C23" s="30" t="s">
        <v>98</v>
      </c>
      <c r="D23" s="12" t="s">
        <v>46</v>
      </c>
      <c r="E23" s="34" t="s">
        <v>743</v>
      </c>
      <c r="F23" s="34" t="s">
        <v>744</v>
      </c>
      <c r="G23" s="33">
        <v>7.1</v>
      </c>
      <c r="H23" s="12" t="s">
        <v>37</v>
      </c>
      <c r="I23" s="20">
        <v>43617</v>
      </c>
      <c r="J23" s="20">
        <v>43830</v>
      </c>
      <c r="K23" s="12" t="s">
        <v>693</v>
      </c>
      <c r="L23" s="38" t="s">
        <v>745</v>
      </c>
    </row>
    <row r="24" spans="1:12" ht="107.1" customHeight="1">
      <c r="A24" s="30">
        <v>18</v>
      </c>
      <c r="B24" s="31" t="s">
        <v>746</v>
      </c>
      <c r="C24" s="30" t="s">
        <v>98</v>
      </c>
      <c r="D24" s="12" t="s">
        <v>46</v>
      </c>
      <c r="E24" s="31" t="s">
        <v>747</v>
      </c>
      <c r="F24" s="31" t="s">
        <v>748</v>
      </c>
      <c r="G24" s="32">
        <v>82.3</v>
      </c>
      <c r="H24" s="12" t="s">
        <v>37</v>
      </c>
      <c r="I24" s="37">
        <v>43617</v>
      </c>
      <c r="J24" s="20">
        <v>43830</v>
      </c>
      <c r="K24" s="30" t="s">
        <v>693</v>
      </c>
      <c r="L24" s="38" t="s">
        <v>749</v>
      </c>
    </row>
    <row r="25" spans="1:12" ht="83.1" customHeight="1">
      <c r="A25" s="30">
        <v>19</v>
      </c>
      <c r="B25" s="34" t="s">
        <v>750</v>
      </c>
      <c r="C25" s="30" t="s">
        <v>98</v>
      </c>
      <c r="D25" s="12" t="s">
        <v>46</v>
      </c>
      <c r="E25" s="35" t="s">
        <v>502</v>
      </c>
      <c r="F25" s="36" t="s">
        <v>751</v>
      </c>
      <c r="G25" s="33">
        <v>52.8</v>
      </c>
      <c r="H25" s="12" t="s">
        <v>37</v>
      </c>
      <c r="I25" s="20">
        <v>43617</v>
      </c>
      <c r="J25" s="20">
        <v>43830</v>
      </c>
      <c r="K25" s="39" t="s">
        <v>693</v>
      </c>
      <c r="L25" s="38" t="s">
        <v>752</v>
      </c>
    </row>
    <row r="26" spans="1:12" ht="158.1" customHeight="1">
      <c r="A26" s="30">
        <v>20</v>
      </c>
      <c r="B26" s="34" t="s">
        <v>753</v>
      </c>
      <c r="C26" s="30" t="s">
        <v>98</v>
      </c>
      <c r="D26" s="12" t="s">
        <v>46</v>
      </c>
      <c r="E26" s="34" t="s">
        <v>754</v>
      </c>
      <c r="F26" s="34" t="s">
        <v>755</v>
      </c>
      <c r="G26" s="33">
        <v>50.5</v>
      </c>
      <c r="H26" s="12" t="s">
        <v>37</v>
      </c>
      <c r="I26" s="20">
        <v>43617</v>
      </c>
      <c r="J26" s="20">
        <v>43830</v>
      </c>
      <c r="K26" s="12" t="s">
        <v>693</v>
      </c>
      <c r="L26" s="38" t="s">
        <v>756</v>
      </c>
    </row>
    <row r="27" spans="1:12" ht="120" customHeight="1">
      <c r="A27" s="30">
        <v>21</v>
      </c>
      <c r="B27" s="34" t="s">
        <v>757</v>
      </c>
      <c r="C27" s="34" t="s">
        <v>758</v>
      </c>
      <c r="D27" s="34" t="s">
        <v>46</v>
      </c>
      <c r="E27" s="34" t="s">
        <v>759</v>
      </c>
      <c r="F27" s="34" t="s">
        <v>760</v>
      </c>
      <c r="G27" s="34">
        <v>830</v>
      </c>
      <c r="H27" s="12" t="s">
        <v>37</v>
      </c>
      <c r="I27" s="20">
        <v>43466</v>
      </c>
      <c r="J27" s="20">
        <v>43830</v>
      </c>
      <c r="K27" s="34" t="s">
        <v>693</v>
      </c>
      <c r="L27" s="34" t="s">
        <v>761</v>
      </c>
    </row>
  </sheetData>
  <mergeCells count="14">
    <mergeCell ref="A1:L1"/>
    <mergeCell ref="A2:L2"/>
    <mergeCell ref="B3:L3"/>
    <mergeCell ref="I4:J4"/>
    <mergeCell ref="A4:A5"/>
    <mergeCell ref="B4:B5"/>
    <mergeCell ref="C4:C5"/>
    <mergeCell ref="D4:D5"/>
    <mergeCell ref="E4:E5"/>
    <mergeCell ref="F4:F5"/>
    <mergeCell ref="G4:G5"/>
    <mergeCell ref="H4:H5"/>
    <mergeCell ref="K4:K5"/>
    <mergeCell ref="L4:L5"/>
  </mergeCells>
  <phoneticPr fontId="39" type="noConversion"/>
  <pageMargins left="0.196527777777778" right="0.118110236220472" top="0.59055118110236204" bottom="7.8740157480315001E-2" header="0.31496062992126" footer="0.31496062992126"/>
  <pageSetup paperSize="9" orientation="landscape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21"/>
  <sheetViews>
    <sheetView workbookViewId="0">
      <selection activeCell="J7" sqref="J7:J17"/>
    </sheetView>
  </sheetViews>
  <sheetFormatPr defaultColWidth="9" defaultRowHeight="14.25"/>
  <cols>
    <col min="1" max="1" width="7.25" style="4" customWidth="1"/>
    <col min="2" max="2" width="19.375" style="5" customWidth="1"/>
    <col min="3" max="3" width="10" style="5" customWidth="1"/>
    <col min="4" max="4" width="5.5" style="5" customWidth="1"/>
    <col min="5" max="5" width="12.875" style="5" customWidth="1"/>
    <col min="6" max="6" width="22" style="5" customWidth="1"/>
    <col min="7" max="8" width="13" style="5" customWidth="1"/>
    <col min="9" max="9" width="11.875" style="5" customWidth="1"/>
    <col min="10" max="10" width="9.625" style="5" customWidth="1"/>
    <col min="11" max="11" width="21.625" style="5" customWidth="1"/>
    <col min="12" max="12" width="12.5" style="5" customWidth="1"/>
    <col min="13" max="16384" width="9" style="5"/>
  </cols>
  <sheetData>
    <row r="1" spans="1:12" ht="29.25" customHeight="1">
      <c r="A1" s="177" t="s">
        <v>762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  <c r="L1" s="177"/>
    </row>
    <row r="2" spans="1:12" ht="39.950000000000003" customHeight="1">
      <c r="A2" s="178" t="s">
        <v>763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</row>
    <row r="3" spans="1:12" ht="20.100000000000001" customHeight="1">
      <c r="A3" s="25"/>
      <c r="B3" s="183" t="s">
        <v>96</v>
      </c>
      <c r="C3" s="183"/>
      <c r="D3" s="183"/>
      <c r="E3" s="183"/>
      <c r="F3" s="183"/>
      <c r="G3" s="183"/>
      <c r="H3" s="183"/>
      <c r="I3" s="183"/>
      <c r="J3" s="183"/>
      <c r="K3" s="183"/>
      <c r="L3" s="183"/>
    </row>
    <row r="4" spans="1:12" ht="20.100000000000001" customHeight="1">
      <c r="A4" s="173" t="s">
        <v>3</v>
      </c>
      <c r="B4" s="173" t="s">
        <v>4</v>
      </c>
      <c r="C4" s="176" t="s">
        <v>5</v>
      </c>
      <c r="D4" s="176" t="s">
        <v>6</v>
      </c>
      <c r="E4" s="176" t="s">
        <v>7</v>
      </c>
      <c r="F4" s="176" t="s">
        <v>8</v>
      </c>
      <c r="G4" s="180" t="s">
        <v>9</v>
      </c>
      <c r="H4" s="181" t="s">
        <v>10</v>
      </c>
      <c r="I4" s="176" t="s">
        <v>11</v>
      </c>
      <c r="J4" s="176"/>
      <c r="K4" s="176" t="s">
        <v>12</v>
      </c>
      <c r="L4" s="176" t="s">
        <v>13</v>
      </c>
    </row>
    <row r="5" spans="1:12" ht="20.100000000000001" customHeight="1">
      <c r="A5" s="176"/>
      <c r="B5" s="174"/>
      <c r="C5" s="174"/>
      <c r="D5" s="176"/>
      <c r="E5" s="176"/>
      <c r="F5" s="174"/>
      <c r="G5" s="180"/>
      <c r="H5" s="182"/>
      <c r="I5" s="7" t="s">
        <v>14</v>
      </c>
      <c r="J5" s="7" t="s">
        <v>15</v>
      </c>
      <c r="K5" s="174"/>
      <c r="L5" s="176"/>
    </row>
    <row r="6" spans="1:12" s="23" customFormat="1" ht="36" customHeight="1">
      <c r="A6" s="6" t="s">
        <v>88</v>
      </c>
      <c r="B6" s="6" t="s">
        <v>89</v>
      </c>
      <c r="C6" s="6" t="s">
        <v>23</v>
      </c>
      <c r="D6" s="6"/>
      <c r="E6" s="6"/>
      <c r="F6" s="6"/>
      <c r="G6" s="6">
        <f>SUM(G7:G17)</f>
        <v>974.02</v>
      </c>
      <c r="H6" s="6"/>
      <c r="I6" s="26"/>
      <c r="J6" s="26"/>
      <c r="K6" s="6"/>
      <c r="L6" s="6"/>
    </row>
    <row r="7" spans="1:12" s="24" customFormat="1" ht="55.5" customHeight="1">
      <c r="A7" s="12">
        <v>1</v>
      </c>
      <c r="B7" s="12" t="s">
        <v>764</v>
      </c>
      <c r="C7" s="12" t="s">
        <v>61</v>
      </c>
      <c r="D7" s="12" t="s">
        <v>46</v>
      </c>
      <c r="E7" s="12" t="s">
        <v>62</v>
      </c>
      <c r="F7" s="12" t="s">
        <v>765</v>
      </c>
      <c r="G7" s="12">
        <v>75</v>
      </c>
      <c r="H7" s="12" t="s">
        <v>40</v>
      </c>
      <c r="I7" s="20">
        <v>43466</v>
      </c>
      <c r="J7" s="20">
        <v>43830</v>
      </c>
      <c r="K7" s="12" t="s">
        <v>766</v>
      </c>
      <c r="L7" s="12" t="s">
        <v>61</v>
      </c>
    </row>
    <row r="8" spans="1:12" s="24" customFormat="1" ht="55.5" customHeight="1">
      <c r="A8" s="12">
        <v>2</v>
      </c>
      <c r="B8" s="12" t="s">
        <v>767</v>
      </c>
      <c r="C8" s="12" t="s">
        <v>61</v>
      </c>
      <c r="D8" s="12" t="s">
        <v>46</v>
      </c>
      <c r="E8" s="12" t="s">
        <v>62</v>
      </c>
      <c r="F8" s="12" t="s">
        <v>768</v>
      </c>
      <c r="G8" s="12">
        <v>262.2</v>
      </c>
      <c r="H8" s="12" t="s">
        <v>40</v>
      </c>
      <c r="I8" s="20">
        <v>43466</v>
      </c>
      <c r="J8" s="20">
        <v>43830</v>
      </c>
      <c r="K8" s="12" t="s">
        <v>769</v>
      </c>
      <c r="L8" s="12" t="s">
        <v>61</v>
      </c>
    </row>
    <row r="9" spans="1:12" s="24" customFormat="1" ht="54" customHeight="1">
      <c r="A9" s="12">
        <v>3</v>
      </c>
      <c r="B9" s="12" t="s">
        <v>770</v>
      </c>
      <c r="C9" s="12" t="s">
        <v>61</v>
      </c>
      <c r="D9" s="12" t="s">
        <v>46</v>
      </c>
      <c r="E9" s="12" t="s">
        <v>62</v>
      </c>
      <c r="F9" s="12" t="s">
        <v>771</v>
      </c>
      <c r="G9" s="12">
        <v>45</v>
      </c>
      <c r="H9" s="12" t="s">
        <v>40</v>
      </c>
      <c r="I9" s="20">
        <v>43466</v>
      </c>
      <c r="J9" s="20">
        <v>43830</v>
      </c>
      <c r="K9" s="12" t="s">
        <v>772</v>
      </c>
      <c r="L9" s="12" t="s">
        <v>61</v>
      </c>
    </row>
    <row r="10" spans="1:12" s="2" customFormat="1" ht="27.95" customHeight="1">
      <c r="A10" s="12">
        <v>4</v>
      </c>
      <c r="B10" s="13" t="s">
        <v>773</v>
      </c>
      <c r="C10" s="12" t="s">
        <v>774</v>
      </c>
      <c r="D10" s="12" t="s">
        <v>46</v>
      </c>
      <c r="E10" s="12" t="s">
        <v>62</v>
      </c>
      <c r="F10" s="13" t="s">
        <v>775</v>
      </c>
      <c r="G10" s="13">
        <v>11.5</v>
      </c>
      <c r="H10" s="12" t="s">
        <v>37</v>
      </c>
      <c r="I10" s="20">
        <v>43469</v>
      </c>
      <c r="J10" s="20">
        <v>43830</v>
      </c>
      <c r="K10" s="13" t="s">
        <v>775</v>
      </c>
      <c r="L10" s="12" t="s">
        <v>774</v>
      </c>
    </row>
    <row r="11" spans="1:12" s="2" customFormat="1" ht="27.95" customHeight="1">
      <c r="A11" s="12">
        <v>5</v>
      </c>
      <c r="B11" s="13" t="s">
        <v>776</v>
      </c>
      <c r="C11" s="18" t="s">
        <v>678</v>
      </c>
      <c r="D11" s="12" t="s">
        <v>46</v>
      </c>
      <c r="E11" s="12" t="s">
        <v>62</v>
      </c>
      <c r="F11" s="13" t="s">
        <v>777</v>
      </c>
      <c r="G11" s="13">
        <v>27</v>
      </c>
      <c r="H11" s="12" t="s">
        <v>37</v>
      </c>
      <c r="I11" s="20">
        <v>43469</v>
      </c>
      <c r="J11" s="20">
        <v>43830</v>
      </c>
      <c r="K11" s="13" t="s">
        <v>777</v>
      </c>
      <c r="L11" s="18" t="s">
        <v>678</v>
      </c>
    </row>
    <row r="12" spans="1:12" s="2" customFormat="1" ht="27.95" customHeight="1">
      <c r="A12" s="12">
        <v>6</v>
      </c>
      <c r="B12" s="13" t="s">
        <v>778</v>
      </c>
      <c r="C12" s="18" t="s">
        <v>678</v>
      </c>
      <c r="D12" s="12" t="s">
        <v>46</v>
      </c>
      <c r="E12" s="12" t="s">
        <v>62</v>
      </c>
      <c r="F12" s="13" t="s">
        <v>779</v>
      </c>
      <c r="G12" s="13">
        <v>3</v>
      </c>
      <c r="H12" s="12" t="s">
        <v>37</v>
      </c>
      <c r="I12" s="20">
        <v>43469</v>
      </c>
      <c r="J12" s="20">
        <v>43830</v>
      </c>
      <c r="K12" s="13" t="s">
        <v>779</v>
      </c>
      <c r="L12" s="18" t="s">
        <v>678</v>
      </c>
    </row>
    <row r="13" spans="1:12" s="2" customFormat="1" ht="27.95" customHeight="1">
      <c r="A13" s="12">
        <v>7</v>
      </c>
      <c r="B13" s="13" t="s">
        <v>780</v>
      </c>
      <c r="C13" s="18" t="s">
        <v>678</v>
      </c>
      <c r="D13" s="12" t="s">
        <v>46</v>
      </c>
      <c r="E13" s="12" t="s">
        <v>62</v>
      </c>
      <c r="F13" s="13" t="s">
        <v>781</v>
      </c>
      <c r="G13" s="13">
        <v>63.06</v>
      </c>
      <c r="H13" s="12" t="s">
        <v>37</v>
      </c>
      <c r="I13" s="20">
        <v>43469</v>
      </c>
      <c r="J13" s="20">
        <v>43830</v>
      </c>
      <c r="K13" s="13" t="s">
        <v>781</v>
      </c>
      <c r="L13" s="18" t="s">
        <v>678</v>
      </c>
    </row>
    <row r="14" spans="1:12" s="2" customFormat="1" ht="27.95" customHeight="1">
      <c r="A14" s="12">
        <v>8</v>
      </c>
      <c r="B14" s="13" t="s">
        <v>782</v>
      </c>
      <c r="C14" s="18" t="s">
        <v>678</v>
      </c>
      <c r="D14" s="12" t="s">
        <v>46</v>
      </c>
      <c r="E14" s="12" t="s">
        <v>62</v>
      </c>
      <c r="F14" s="13" t="s">
        <v>783</v>
      </c>
      <c r="G14" s="13">
        <v>412</v>
      </c>
      <c r="H14" s="12" t="s">
        <v>37</v>
      </c>
      <c r="I14" s="20">
        <v>43469</v>
      </c>
      <c r="J14" s="20">
        <v>43830</v>
      </c>
      <c r="K14" s="13" t="s">
        <v>783</v>
      </c>
      <c r="L14" s="18" t="s">
        <v>678</v>
      </c>
    </row>
    <row r="15" spans="1:12" s="2" customFormat="1" ht="27.95" customHeight="1">
      <c r="A15" s="12">
        <v>9</v>
      </c>
      <c r="B15" s="13" t="s">
        <v>784</v>
      </c>
      <c r="C15" s="18" t="s">
        <v>678</v>
      </c>
      <c r="D15" s="12" t="s">
        <v>46</v>
      </c>
      <c r="E15" s="12" t="s">
        <v>62</v>
      </c>
      <c r="F15" s="13" t="s">
        <v>785</v>
      </c>
      <c r="G15" s="13">
        <v>40.200000000000003</v>
      </c>
      <c r="H15" s="12" t="s">
        <v>37</v>
      </c>
      <c r="I15" s="20">
        <v>43469</v>
      </c>
      <c r="J15" s="20">
        <v>43830</v>
      </c>
      <c r="K15" s="13" t="s">
        <v>785</v>
      </c>
      <c r="L15" s="18" t="s">
        <v>678</v>
      </c>
    </row>
    <row r="16" spans="1:12" s="2" customFormat="1" ht="30" customHeight="1">
      <c r="A16" s="12">
        <v>10</v>
      </c>
      <c r="B16" s="13" t="s">
        <v>786</v>
      </c>
      <c r="C16" s="18" t="s">
        <v>678</v>
      </c>
      <c r="D16" s="12" t="s">
        <v>46</v>
      </c>
      <c r="E16" s="12" t="s">
        <v>62</v>
      </c>
      <c r="F16" s="13" t="s">
        <v>787</v>
      </c>
      <c r="G16" s="13">
        <v>13.46</v>
      </c>
      <c r="H16" s="12" t="s">
        <v>37</v>
      </c>
      <c r="I16" s="20">
        <v>43469</v>
      </c>
      <c r="J16" s="20">
        <v>43830</v>
      </c>
      <c r="K16" s="13" t="s">
        <v>787</v>
      </c>
      <c r="L16" s="18" t="s">
        <v>678</v>
      </c>
    </row>
    <row r="17" spans="1:12" s="2" customFormat="1" ht="30.95" customHeight="1">
      <c r="A17" s="12">
        <v>11</v>
      </c>
      <c r="B17" s="13" t="s">
        <v>788</v>
      </c>
      <c r="C17" s="18" t="s">
        <v>678</v>
      </c>
      <c r="D17" s="12" t="s">
        <v>46</v>
      </c>
      <c r="E17" s="12" t="s">
        <v>62</v>
      </c>
      <c r="F17" s="13" t="s">
        <v>789</v>
      </c>
      <c r="G17" s="13">
        <v>21.6</v>
      </c>
      <c r="H17" s="12" t="s">
        <v>37</v>
      </c>
      <c r="I17" s="20">
        <v>43469</v>
      </c>
      <c r="J17" s="20">
        <v>43830</v>
      </c>
      <c r="K17" s="13" t="s">
        <v>789</v>
      </c>
      <c r="L17" s="18" t="s">
        <v>678</v>
      </c>
    </row>
    <row r="18" spans="1:12"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</row>
    <row r="19" spans="1:12"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</row>
    <row r="20" spans="1:12"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</row>
    <row r="21" spans="1:12"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</row>
  </sheetData>
  <mergeCells count="14">
    <mergeCell ref="A1:L1"/>
    <mergeCell ref="A2:L2"/>
    <mergeCell ref="B3:L3"/>
    <mergeCell ref="I4:J4"/>
    <mergeCell ref="A4:A5"/>
    <mergeCell ref="B4:B5"/>
    <mergeCell ref="C4:C5"/>
    <mergeCell ref="D4:D5"/>
    <mergeCell ref="E4:E5"/>
    <mergeCell ref="F4:F5"/>
    <mergeCell ref="G4:G5"/>
    <mergeCell ref="H4:H5"/>
    <mergeCell ref="K4:K5"/>
    <mergeCell ref="L4:L5"/>
  </mergeCells>
  <phoneticPr fontId="39" type="noConversion"/>
  <pageMargins left="0.59027777777777801" right="0.59027777777777801" top="0.59027777777777801" bottom="0.75138888888888899" header="0.29861111111111099" footer="0.29861111111111099"/>
  <pageSetup paperSize="9" scale="86" orientation="landscape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6"/>
  <sheetViews>
    <sheetView workbookViewId="0">
      <selection activeCell="M6" sqref="M6"/>
    </sheetView>
  </sheetViews>
  <sheetFormatPr defaultColWidth="9" defaultRowHeight="14.25"/>
  <cols>
    <col min="1" max="1" width="6.25" style="4" customWidth="1"/>
    <col min="2" max="2" width="14.5" style="5" customWidth="1"/>
    <col min="3" max="3" width="11.625" style="5" customWidth="1"/>
    <col min="4" max="4" width="7.875" style="5" customWidth="1"/>
    <col min="5" max="5" width="8" style="5" customWidth="1"/>
    <col min="6" max="6" width="17.75" style="5" customWidth="1"/>
    <col min="7" max="7" width="13.125" style="5" customWidth="1"/>
    <col min="8" max="8" width="10.75" style="5" customWidth="1"/>
    <col min="9" max="9" width="9.625" style="5" customWidth="1"/>
    <col min="10" max="10" width="11.25" style="5" customWidth="1"/>
    <col min="11" max="11" width="16.75" style="5" customWidth="1"/>
    <col min="12" max="12" width="11.625" style="5" customWidth="1"/>
    <col min="13" max="16384" width="9" style="5"/>
  </cols>
  <sheetData>
    <row r="1" spans="1:12">
      <c r="A1" s="177" t="s">
        <v>790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  <c r="L1" s="177"/>
    </row>
    <row r="2" spans="1:12" ht="39.950000000000003" customHeight="1">
      <c r="A2" s="178" t="s">
        <v>791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</row>
    <row r="3" spans="1:12" ht="20.100000000000001" customHeight="1">
      <c r="B3" s="183" t="s">
        <v>96</v>
      </c>
      <c r="C3" s="183"/>
      <c r="D3" s="183"/>
      <c r="E3" s="183"/>
      <c r="F3" s="183"/>
      <c r="G3" s="183"/>
      <c r="H3" s="183"/>
      <c r="I3" s="183"/>
      <c r="J3" s="183"/>
      <c r="K3" s="183"/>
      <c r="L3" s="183"/>
    </row>
    <row r="4" spans="1:12" ht="20.100000000000001" customHeight="1">
      <c r="A4" s="173" t="s">
        <v>3</v>
      </c>
      <c r="B4" s="173" t="s">
        <v>4</v>
      </c>
      <c r="C4" s="176" t="s">
        <v>5</v>
      </c>
      <c r="D4" s="176" t="s">
        <v>6</v>
      </c>
      <c r="E4" s="176" t="s">
        <v>7</v>
      </c>
      <c r="F4" s="176" t="s">
        <v>8</v>
      </c>
      <c r="G4" s="180" t="s">
        <v>9</v>
      </c>
      <c r="H4" s="181" t="s">
        <v>10</v>
      </c>
      <c r="I4" s="176" t="s">
        <v>11</v>
      </c>
      <c r="J4" s="176"/>
      <c r="K4" s="176" t="s">
        <v>12</v>
      </c>
      <c r="L4" s="176" t="s">
        <v>13</v>
      </c>
    </row>
    <row r="5" spans="1:12" ht="20.100000000000001" customHeight="1">
      <c r="A5" s="176"/>
      <c r="B5" s="174"/>
      <c r="C5" s="174"/>
      <c r="D5" s="176"/>
      <c r="E5" s="176"/>
      <c r="F5" s="174"/>
      <c r="G5" s="180"/>
      <c r="H5" s="182"/>
      <c r="I5" s="7" t="s">
        <v>14</v>
      </c>
      <c r="J5" s="7" t="s">
        <v>15</v>
      </c>
      <c r="K5" s="174"/>
      <c r="L5" s="176"/>
    </row>
    <row r="6" spans="1:12" s="1" customFormat="1" ht="48.75" customHeight="1">
      <c r="A6" s="6" t="s">
        <v>91</v>
      </c>
      <c r="B6" s="10" t="s">
        <v>92</v>
      </c>
      <c r="C6" s="6" t="s">
        <v>23</v>
      </c>
      <c r="D6" s="6"/>
      <c r="E6" s="6"/>
      <c r="F6" s="11"/>
      <c r="G6" s="11">
        <f>SUM(G7:G16)</f>
        <v>1360.7910199999999</v>
      </c>
      <c r="H6" s="11"/>
      <c r="I6" s="19"/>
      <c r="J6" s="19"/>
      <c r="K6" s="6"/>
      <c r="L6" s="6"/>
    </row>
    <row r="7" spans="1:12" s="2" customFormat="1" ht="27.95" customHeight="1">
      <c r="A7" s="12">
        <v>1</v>
      </c>
      <c r="B7" s="13" t="s">
        <v>792</v>
      </c>
      <c r="C7" s="12" t="s">
        <v>793</v>
      </c>
      <c r="D7" s="12" t="s">
        <v>46</v>
      </c>
      <c r="E7" s="12" t="s">
        <v>62</v>
      </c>
      <c r="F7" s="13" t="s">
        <v>794</v>
      </c>
      <c r="G7" s="13">
        <v>128.34</v>
      </c>
      <c r="H7" s="12" t="s">
        <v>37</v>
      </c>
      <c r="I7" s="20">
        <v>43466</v>
      </c>
      <c r="J7" s="20">
        <v>43830</v>
      </c>
      <c r="K7" s="12" t="s">
        <v>795</v>
      </c>
      <c r="L7" s="12" t="s">
        <v>793</v>
      </c>
    </row>
    <row r="8" spans="1:12" s="3" customFormat="1" ht="27.95" customHeight="1">
      <c r="A8" s="14">
        <v>2</v>
      </c>
      <c r="B8" s="15" t="s">
        <v>796</v>
      </c>
      <c r="C8" s="14" t="s">
        <v>797</v>
      </c>
      <c r="D8" s="14" t="s">
        <v>46</v>
      </c>
      <c r="E8" s="14" t="s">
        <v>62</v>
      </c>
      <c r="F8" s="15" t="s">
        <v>798</v>
      </c>
      <c r="G8" s="15">
        <v>3</v>
      </c>
      <c r="H8" s="12" t="s">
        <v>37</v>
      </c>
      <c r="I8" s="21">
        <v>43468</v>
      </c>
      <c r="J8" s="20">
        <v>43830</v>
      </c>
      <c r="K8" s="15" t="s">
        <v>798</v>
      </c>
      <c r="L8" s="14" t="s">
        <v>797</v>
      </c>
    </row>
    <row r="9" spans="1:12" s="3" customFormat="1" ht="27.95" customHeight="1">
      <c r="A9" s="14">
        <v>3</v>
      </c>
      <c r="B9" s="15" t="s">
        <v>799</v>
      </c>
      <c r="C9" s="16" t="s">
        <v>800</v>
      </c>
      <c r="D9" s="14" t="s">
        <v>46</v>
      </c>
      <c r="E9" s="14" t="s">
        <v>62</v>
      </c>
      <c r="F9" s="15" t="s">
        <v>801</v>
      </c>
      <c r="G9" s="15">
        <v>600</v>
      </c>
      <c r="H9" s="12" t="s">
        <v>37</v>
      </c>
      <c r="I9" s="21">
        <v>43469</v>
      </c>
      <c r="J9" s="20">
        <v>43830</v>
      </c>
      <c r="K9" s="14" t="s">
        <v>802</v>
      </c>
      <c r="L9" s="16" t="s">
        <v>800</v>
      </c>
    </row>
    <row r="10" spans="1:12" s="3" customFormat="1" ht="27.95" customHeight="1">
      <c r="A10" s="14">
        <v>4</v>
      </c>
      <c r="B10" s="17" t="s">
        <v>803</v>
      </c>
      <c r="C10" s="16" t="s">
        <v>800</v>
      </c>
      <c r="D10" s="16" t="s">
        <v>46</v>
      </c>
      <c r="E10" s="16" t="s">
        <v>62</v>
      </c>
      <c r="F10" s="17" t="s">
        <v>804</v>
      </c>
      <c r="G10" s="17">
        <v>182.66820000000001</v>
      </c>
      <c r="H10" s="12" t="s">
        <v>37</v>
      </c>
      <c r="I10" s="22">
        <v>43469</v>
      </c>
      <c r="J10" s="20">
        <v>43830</v>
      </c>
      <c r="K10" s="16" t="s">
        <v>804</v>
      </c>
      <c r="L10" s="16" t="s">
        <v>800</v>
      </c>
    </row>
    <row r="11" spans="1:12" s="3" customFormat="1" ht="27.95" customHeight="1">
      <c r="A11" s="14">
        <v>5</v>
      </c>
      <c r="B11" s="17" t="s">
        <v>805</v>
      </c>
      <c r="C11" s="16" t="s">
        <v>800</v>
      </c>
      <c r="D11" s="16" t="s">
        <v>46</v>
      </c>
      <c r="E11" s="16" t="s">
        <v>62</v>
      </c>
      <c r="F11" s="17" t="s">
        <v>806</v>
      </c>
      <c r="G11" s="17">
        <v>138.38499999999999</v>
      </c>
      <c r="H11" s="12" t="s">
        <v>37</v>
      </c>
      <c r="I11" s="22">
        <v>43469</v>
      </c>
      <c r="J11" s="20">
        <v>43830</v>
      </c>
      <c r="K11" s="17" t="s">
        <v>807</v>
      </c>
      <c r="L11" s="16" t="s">
        <v>800</v>
      </c>
    </row>
    <row r="12" spans="1:12" s="3" customFormat="1" ht="27.95" customHeight="1">
      <c r="A12" s="14">
        <v>6</v>
      </c>
      <c r="B12" s="17" t="s">
        <v>808</v>
      </c>
      <c r="C12" s="16" t="s">
        <v>809</v>
      </c>
      <c r="D12" s="16" t="s">
        <v>46</v>
      </c>
      <c r="E12" s="16" t="s">
        <v>62</v>
      </c>
      <c r="F12" s="17" t="s">
        <v>808</v>
      </c>
      <c r="G12" s="17">
        <v>39.167999999999999</v>
      </c>
      <c r="H12" s="12" t="s">
        <v>37</v>
      </c>
      <c r="I12" s="22">
        <v>43467</v>
      </c>
      <c r="J12" s="20">
        <v>43830</v>
      </c>
      <c r="K12" s="17" t="s">
        <v>808</v>
      </c>
      <c r="L12" s="16" t="s">
        <v>809</v>
      </c>
    </row>
    <row r="13" spans="1:12" s="3" customFormat="1" ht="27.95" customHeight="1">
      <c r="A13" s="14">
        <v>7</v>
      </c>
      <c r="B13" s="17" t="s">
        <v>810</v>
      </c>
      <c r="C13" s="16" t="s">
        <v>809</v>
      </c>
      <c r="D13" s="16" t="s">
        <v>46</v>
      </c>
      <c r="E13" s="16" t="s">
        <v>62</v>
      </c>
      <c r="F13" s="17" t="s">
        <v>811</v>
      </c>
      <c r="G13" s="17">
        <v>43</v>
      </c>
      <c r="H13" s="12" t="s">
        <v>37</v>
      </c>
      <c r="I13" s="22">
        <v>43469</v>
      </c>
      <c r="J13" s="20">
        <v>43830</v>
      </c>
      <c r="K13" s="17" t="s">
        <v>810</v>
      </c>
      <c r="L13" s="16" t="s">
        <v>809</v>
      </c>
    </row>
    <row r="14" spans="1:12" s="3" customFormat="1" ht="27.95" customHeight="1">
      <c r="A14" s="14">
        <v>8</v>
      </c>
      <c r="B14" s="17" t="s">
        <v>812</v>
      </c>
      <c r="C14" s="16" t="s">
        <v>813</v>
      </c>
      <c r="D14" s="16" t="s">
        <v>46</v>
      </c>
      <c r="E14" s="16" t="s">
        <v>62</v>
      </c>
      <c r="F14" s="17" t="s">
        <v>811</v>
      </c>
      <c r="G14" s="17">
        <v>79</v>
      </c>
      <c r="H14" s="12" t="s">
        <v>37</v>
      </c>
      <c r="I14" s="22">
        <v>43469</v>
      </c>
      <c r="J14" s="20">
        <v>43830</v>
      </c>
      <c r="K14" s="17" t="s">
        <v>812</v>
      </c>
      <c r="L14" s="16" t="s">
        <v>813</v>
      </c>
    </row>
    <row r="15" spans="1:12" s="2" customFormat="1" ht="32.1" customHeight="1">
      <c r="A15" s="14">
        <v>9</v>
      </c>
      <c r="B15" s="13" t="s">
        <v>814</v>
      </c>
      <c r="C15" s="12" t="s">
        <v>815</v>
      </c>
      <c r="D15" s="12" t="s">
        <v>46</v>
      </c>
      <c r="E15" s="12" t="s">
        <v>62</v>
      </c>
      <c r="F15" s="13" t="s">
        <v>816</v>
      </c>
      <c r="G15" s="13">
        <v>4.5998200000000002</v>
      </c>
      <c r="H15" s="12" t="s">
        <v>37</v>
      </c>
      <c r="I15" s="20">
        <v>43469</v>
      </c>
      <c r="J15" s="20">
        <v>43830</v>
      </c>
      <c r="K15" s="12" t="s">
        <v>817</v>
      </c>
      <c r="L15" s="12" t="s">
        <v>815</v>
      </c>
    </row>
    <row r="16" spans="1:12" s="2" customFormat="1" ht="56.1" customHeight="1">
      <c r="A16" s="14">
        <v>10</v>
      </c>
      <c r="B16" s="13" t="s">
        <v>818</v>
      </c>
      <c r="C16" s="18" t="s">
        <v>139</v>
      </c>
      <c r="D16" s="12" t="s">
        <v>672</v>
      </c>
      <c r="E16" s="12" t="s">
        <v>819</v>
      </c>
      <c r="F16" s="13" t="s">
        <v>820</v>
      </c>
      <c r="G16" s="13">
        <v>142.63</v>
      </c>
      <c r="H16" s="12" t="s">
        <v>37</v>
      </c>
      <c r="I16" s="20">
        <v>43466</v>
      </c>
      <c r="J16" s="20">
        <v>43830</v>
      </c>
      <c r="K16" s="13" t="s">
        <v>821</v>
      </c>
      <c r="L16" s="18" t="s">
        <v>139</v>
      </c>
    </row>
  </sheetData>
  <mergeCells count="14">
    <mergeCell ref="A1:L1"/>
    <mergeCell ref="A2:L2"/>
    <mergeCell ref="B3:L3"/>
    <mergeCell ref="I4:J4"/>
    <mergeCell ref="A4:A5"/>
    <mergeCell ref="B4:B5"/>
    <mergeCell ref="C4:C5"/>
    <mergeCell ref="D4:D5"/>
    <mergeCell ref="E4:E5"/>
    <mergeCell ref="F4:F5"/>
    <mergeCell ref="G4:G5"/>
    <mergeCell ref="H4:H5"/>
    <mergeCell ref="K4:K5"/>
    <mergeCell ref="L4:L5"/>
  </mergeCells>
  <phoneticPr fontId="39" type="noConversion"/>
  <pageMargins left="0.59027777777777801" right="0.59027777777777801" top="0.59027777777777801" bottom="0.75138888888888899" header="0.29861111111111099" footer="0.29861111111111099"/>
  <pageSetup paperSize="9" scale="98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9</vt:i4>
      </vt:variant>
      <vt:variant>
        <vt:lpstr>命名范围</vt:lpstr>
      </vt:variant>
      <vt:variant>
        <vt:i4>6</vt:i4>
      </vt:variant>
    </vt:vector>
  </HeadingPairs>
  <TitlesOfParts>
    <vt:vector size="15" baseType="lpstr">
      <vt:lpstr>总表</vt:lpstr>
      <vt:lpstr>产业</vt:lpstr>
      <vt:lpstr>水利</vt:lpstr>
      <vt:lpstr>人畜分离</vt:lpstr>
      <vt:lpstr>交通</vt:lpstr>
      <vt:lpstr>移民</vt:lpstr>
      <vt:lpstr>人居环境改善</vt:lpstr>
      <vt:lpstr>教育</vt:lpstr>
      <vt:lpstr>保障</vt:lpstr>
      <vt:lpstr>保障!Print_Titles</vt:lpstr>
      <vt:lpstr>产业!Print_Titles</vt:lpstr>
      <vt:lpstr>交通!Print_Titles</vt:lpstr>
      <vt:lpstr>人居环境改善!Print_Titles</vt:lpstr>
      <vt:lpstr>水利!Print_Titles</vt:lpstr>
      <vt:lpstr>总表!Print_Titles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徐陆鑫</cp:lastModifiedBy>
  <cp:lastPrinted>2019-09-04T12:55:00Z</cp:lastPrinted>
  <dcterms:created xsi:type="dcterms:W3CDTF">2019-03-27T08:54:00Z</dcterms:created>
  <dcterms:modified xsi:type="dcterms:W3CDTF">2019-09-16T08:52:52Z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2052-11.1.0.8976</vt:lpwstr>
  </property>
</Properties>
</file>