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总表" sheetId="1" r:id="rId1"/>
    <sheet name="移民" sheetId="3" r:id="rId2"/>
    <sheet name="教育" sheetId="8" r:id="rId3"/>
    <sheet name="保障" sheetId="4" r:id="rId4"/>
    <sheet name="产业" sheetId="5" r:id="rId5"/>
    <sheet name="水利" sheetId="2" r:id="rId6"/>
    <sheet name="人畜分离" sheetId="6" r:id="rId7"/>
    <sheet name="交通" sheetId="7" r:id="rId8"/>
    <sheet name="公益事业" sheetId="9" r:id="rId9"/>
  </sheets>
  <definedNames>
    <definedName name="_xlnm.Print_Titles" localSheetId="0">总表!$2:$5</definedName>
    <definedName name="_xlnm.Print_Titles" localSheetId="3">保障!$1:$5</definedName>
    <definedName name="_xlnm.Print_Titles" localSheetId="4">产业!$1:$5</definedName>
    <definedName name="_xlnm.Print_Titles" localSheetId="5">水利!$1:$5</definedName>
    <definedName name="_xlnm.Print_Titles" localSheetId="7">交通!$1:$5</definedName>
  </definedNames>
  <calcPr calcId="144525"/>
</workbook>
</file>

<file path=xl/sharedStrings.xml><?xml version="1.0" encoding="utf-8"?>
<sst xmlns="http://schemas.openxmlformats.org/spreadsheetml/2006/main" count="1647" uniqueCount="710">
  <si>
    <t>附表1</t>
  </si>
  <si>
    <t>交城县2019年统筹整合财政涉农资金安排建设项目总表</t>
  </si>
  <si>
    <t xml:space="preserve">                                                                                         单位：万元</t>
  </si>
  <si>
    <t>序号</t>
  </si>
  <si>
    <t>项目名称</t>
  </si>
  <si>
    <t>项目
主管部门</t>
  </si>
  <si>
    <t>项目
性质</t>
  </si>
  <si>
    <t>实施地点</t>
  </si>
  <si>
    <t>主要建设任务</t>
  </si>
  <si>
    <t>资金规模</t>
  </si>
  <si>
    <t>建设周期</t>
  </si>
  <si>
    <t>补助标准及绩效目标</t>
  </si>
  <si>
    <t>责任单位</t>
  </si>
  <si>
    <t>开工时间</t>
  </si>
  <si>
    <t>完工时间</t>
  </si>
  <si>
    <t>总    计</t>
  </si>
  <si>
    <t>一</t>
  </si>
  <si>
    <t>五个一批
脱贫项目</t>
  </si>
  <si>
    <t>合计</t>
  </si>
  <si>
    <t>（一）</t>
  </si>
  <si>
    <t>易地移民搬迁项目</t>
  </si>
  <si>
    <t>小计</t>
  </si>
  <si>
    <t>详见附表2</t>
  </si>
  <si>
    <t>（二）</t>
  </si>
  <si>
    <t>生态补偿脱贫项目</t>
  </si>
  <si>
    <t>生态护林员报酬</t>
  </si>
  <si>
    <t>林业局</t>
  </si>
  <si>
    <t>续建</t>
  </si>
  <si>
    <t>交城县山区</t>
  </si>
  <si>
    <t>雇用有劳动能力的贫困人口，从事护林工作，提供劳务报酬</t>
  </si>
  <si>
    <t>为有劳动能力的贫困人口提供护林员岗位</t>
  </si>
  <si>
    <t>（三）</t>
  </si>
  <si>
    <t>发展教育脱贫项目</t>
  </si>
  <si>
    <t>详见附表3</t>
  </si>
  <si>
    <t>（四）</t>
  </si>
  <si>
    <t>社会保障兜底
脱贫项目</t>
  </si>
  <si>
    <t>详见附表4</t>
  </si>
  <si>
    <t>（五）</t>
  </si>
  <si>
    <t>发展生产脱贫项目</t>
  </si>
  <si>
    <t>详见附表5</t>
  </si>
  <si>
    <t>一乡一园区项目</t>
  </si>
  <si>
    <t>一村一基地项目</t>
  </si>
  <si>
    <t>农业产业脱贫项目</t>
  </si>
  <si>
    <t>畜牧产业脱贫项目</t>
  </si>
  <si>
    <t>林业产业脱贫项目</t>
  </si>
  <si>
    <t>二</t>
  </si>
  <si>
    <t>基础设施
建设项目</t>
  </si>
  <si>
    <t>水利工程</t>
  </si>
  <si>
    <t>详见附表6</t>
  </si>
  <si>
    <t>2018年水利工程项目</t>
  </si>
  <si>
    <t>476.12</t>
  </si>
  <si>
    <t>2019年水利工程项目</t>
  </si>
  <si>
    <t>人畜分离工程</t>
  </si>
  <si>
    <t>详见附表7</t>
  </si>
  <si>
    <t>农村道路工程</t>
  </si>
  <si>
    <t>详见附表8</t>
  </si>
  <si>
    <t>以工代赈项目</t>
  </si>
  <si>
    <t>18年以工代赈</t>
  </si>
  <si>
    <t>发改局</t>
  </si>
  <si>
    <t>19年以工代赈</t>
  </si>
  <si>
    <t>洪相乡安定</t>
  </si>
  <si>
    <t>庞泉沟苏家湾</t>
  </si>
  <si>
    <t>三</t>
  </si>
  <si>
    <t>金融扶贫项目</t>
  </si>
  <si>
    <t>扶贫小额贷款贴息项目</t>
  </si>
  <si>
    <t>扶贫办</t>
  </si>
  <si>
    <t>新建</t>
  </si>
  <si>
    <t>交城县</t>
  </si>
  <si>
    <t>为我县扶贫小额信贷贷款人员进行贷款贴息</t>
  </si>
  <si>
    <t>扶贫风险补偿金项目</t>
  </si>
  <si>
    <t>为扶贫小额信贷提供风险补偿金</t>
  </si>
  <si>
    <t>为扶贫小额信贷提高风险补偿金</t>
  </si>
  <si>
    <t>四</t>
  </si>
  <si>
    <t>公益事业项目</t>
  </si>
  <si>
    <t>详见附表9</t>
  </si>
  <si>
    <t>文化旅游项目</t>
  </si>
  <si>
    <t>人居环境改善项目</t>
  </si>
  <si>
    <t>五</t>
  </si>
  <si>
    <t>一保通、一码清</t>
  </si>
  <si>
    <t>一保通项目</t>
  </si>
  <si>
    <t>脱贫返贫险</t>
  </si>
  <si>
    <t>利用保险的撬动作用，消除已脱贫人员的返贫可能。</t>
  </si>
  <si>
    <t>完成2018年已脱贫人员返贫保险和2019年将退出人员的脱贫保险。</t>
  </si>
  <si>
    <t>各乡镇</t>
  </si>
  <si>
    <t>建档立卡贫困户健康保障险</t>
  </si>
  <si>
    <t>创新投保健康保障险，消除农村贫困人口因病返贫的可能。</t>
  </si>
  <si>
    <t>按期完成健康保障险投保工作，同时有大病返贫现象的及时发挥保险保障作用。</t>
  </si>
  <si>
    <t>一码清项目</t>
  </si>
  <si>
    <t>交城县各乡镇</t>
  </si>
  <si>
    <t>租用云端平台服务器存储贫困人口所有电子信息，生成县、乡、村、户对应的专属二维码，实现扫码查看电子档案功能。</t>
  </si>
  <si>
    <t>按期完成脱贫攻坚电子档案使用</t>
  </si>
  <si>
    <t>六</t>
  </si>
  <si>
    <t>扶贫龙头企业、农业合作社奖补</t>
  </si>
  <si>
    <t>对得到省市县三级表彰认定的扶贫龙头企业和扶贫农民专业合作社给予奖补。</t>
  </si>
  <si>
    <t>完成各级认定表彰奖补，初步按照省级20万，市级10万，县级5万进行奖补发放</t>
  </si>
  <si>
    <t>附表2</t>
  </si>
  <si>
    <t>交城县2019年统筹整合财政涉农资金安排建设项目表-易地移民搬迁项目</t>
  </si>
  <si>
    <t>易地扶贫搬迁政策性补贴项目</t>
  </si>
  <si>
    <t>正达公司</t>
  </si>
  <si>
    <t>三个集中安置点</t>
  </si>
  <si>
    <t>针对房屋造价成本和贫困人口交付使用价格差价进行财政补助</t>
  </si>
  <si>
    <t>确保贫困人口移民户均不超一万元补贴</t>
  </si>
  <si>
    <t>县房管中心</t>
  </si>
  <si>
    <t>易地扶贫搬迁拆旧复垦项目</t>
  </si>
  <si>
    <t>各易地扶贫搬迁乡镇</t>
  </si>
  <si>
    <t>按照住新拆旧原则，通过有效评估搬迁人口旧房价值进行补贴</t>
  </si>
  <si>
    <t>应拆尽拆、应补尽补</t>
  </si>
  <si>
    <t>各搬迁乡镇</t>
  </si>
  <si>
    <t>城东小学项目</t>
  </si>
  <si>
    <t>教育科技局</t>
  </si>
  <si>
    <t>梁家庄集中安置点</t>
  </si>
  <si>
    <t>集中安置点义务教育小学校配套</t>
  </si>
  <si>
    <t>确保搬迁人口子女具备就近入学条件</t>
  </si>
  <si>
    <t>东坡底乡移民后续产业-服装厂</t>
  </si>
  <si>
    <t>中小企业局</t>
  </si>
  <si>
    <t>扩建</t>
  </si>
  <si>
    <t>东坡底乡集中安置点</t>
  </si>
  <si>
    <t>扶贫车间旧有产能升级，设备升级和成衣制作。</t>
  </si>
  <si>
    <t>新增生产设备、商标申请，达到成衣制造水平</t>
  </si>
  <si>
    <t>东坡底乡</t>
  </si>
  <si>
    <t>东坡底乡移民后续产业-LED产品</t>
  </si>
  <si>
    <t>集中安置点附近</t>
  </si>
  <si>
    <t>生产场地投入、制造设备配套、产业工人初级技能场地实践和生产原材料购买</t>
  </si>
  <si>
    <t>带动部分搬迁人口从事LED灯光亮化美化工作</t>
  </si>
  <si>
    <t>岭底乡后续产业-中药材及农作物种植</t>
  </si>
  <si>
    <t>农业农村局</t>
  </si>
  <si>
    <t>岭底乡塔梭旧村</t>
  </si>
  <si>
    <t>在移民旧村迁出地发展中药材和相关农业种植项目</t>
  </si>
  <si>
    <t>布局迁出地长久产业</t>
  </si>
  <si>
    <t>岭底乡</t>
  </si>
  <si>
    <t>岭底乡后续产业-肉牛养殖</t>
  </si>
  <si>
    <t>在迁出地发展畜牧养殖</t>
  </si>
  <si>
    <t>城南菜市场</t>
  </si>
  <si>
    <t>房地产管理中心</t>
  </si>
  <si>
    <t>梁家庄安置点</t>
  </si>
  <si>
    <t>在集中安置点周边建设大型集贸市场，有效带动贫困人口就业、创新。</t>
  </si>
  <si>
    <t>集贸市场摊位布置及功能区设置，提供摊位供搬迁人口使用。</t>
  </si>
  <si>
    <t>附表3</t>
  </si>
  <si>
    <t>交城县2019年统筹整合财政涉农资金安排建设项目表-发展教育</t>
  </si>
  <si>
    <t>高等学历教育补助项目</t>
  </si>
  <si>
    <t>为我县2019年考中的二本B类以上的贫困大学生一次性发放每人5000元补助。</t>
  </si>
  <si>
    <t>确保我县2019年考中的二本B类以上的贫困大学生可以领取一次性每人5000元补助</t>
  </si>
  <si>
    <t>“雨露计划”</t>
  </si>
  <si>
    <t>为我县2019年就读于中职、高职的学生发放每人2000元补助</t>
  </si>
  <si>
    <t>确保我县2019年就读于中职、高职的学生领取每人2000元补助</t>
  </si>
  <si>
    <t>致富带头人培训项目</t>
  </si>
  <si>
    <t>为我县有能力的致富带头人提供技能培训</t>
  </si>
  <si>
    <t>为我县有意愿的致富带头人提供就业培训服务</t>
  </si>
  <si>
    <t>附表4</t>
  </si>
  <si>
    <t>交城县2019年统筹整合财政涉农资金安排建设项目表-社会保障兜底</t>
  </si>
  <si>
    <t>建档立卡贫困户养老保险</t>
  </si>
  <si>
    <t>农保中心</t>
  </si>
  <si>
    <t>为贫困人口代缴养老保险</t>
  </si>
  <si>
    <t>为全县贫困人口代价养老保险</t>
  </si>
  <si>
    <t>重度残疾人护理补贴</t>
  </si>
  <si>
    <t>残联</t>
  </si>
  <si>
    <t>农村基层党组织助残扶贫</t>
  </si>
  <si>
    <t>帮助发展有稳定收入的项目</t>
  </si>
  <si>
    <t>残疾人家庭无障碍改造</t>
  </si>
  <si>
    <t>贫困残疾人家庭实施无障碍改造</t>
  </si>
  <si>
    <t>健康扶贫</t>
  </si>
  <si>
    <t>新农合</t>
  </si>
  <si>
    <t>健康扶贫相关报销补助</t>
  </si>
  <si>
    <t>对我县健康扶贫范围内人员应补尽补</t>
  </si>
  <si>
    <t>贫困人口参保县级补助</t>
  </si>
  <si>
    <t>建档立卡贫困人口参合补助</t>
  </si>
  <si>
    <t>贫困人口补充医保</t>
  </si>
  <si>
    <t>补充医保</t>
  </si>
  <si>
    <t>建档立卡贫困人口补充医保</t>
  </si>
  <si>
    <t>贫困人口低保</t>
  </si>
  <si>
    <t>民政局</t>
  </si>
  <si>
    <t>贫困人口低保金发放</t>
  </si>
  <si>
    <t>建档立卡贫困人口低保</t>
  </si>
  <si>
    <t>困难残疾人补助</t>
  </si>
  <si>
    <t>社会救助</t>
  </si>
  <si>
    <t>贫困人口医疗救助</t>
  </si>
  <si>
    <t>特困人员护理</t>
  </si>
  <si>
    <t>建档立卡贫困生生活补助</t>
  </si>
  <si>
    <t>职中</t>
  </si>
  <si>
    <t>职高建档立卡贫困人数生活补助</t>
  </si>
  <si>
    <t>学前教育资助</t>
  </si>
  <si>
    <t>学前教育困难幼儿补助</t>
  </si>
  <si>
    <t>义务教育寄宿生活补助</t>
  </si>
  <si>
    <t>贫困寄宿生生活补助</t>
  </si>
  <si>
    <t>寄宿生免费就餐</t>
  </si>
  <si>
    <t>贫困寄宿生免费就餐</t>
  </si>
  <si>
    <t>义务教育学生营养餐</t>
  </si>
  <si>
    <t>义务教育学生营养餐补助</t>
  </si>
  <si>
    <t>普通高中助学金</t>
  </si>
  <si>
    <t>国家助学金</t>
  </si>
  <si>
    <t>普通高中建档立卡学生免学费</t>
  </si>
  <si>
    <t>贫困学生免学费项目</t>
  </si>
  <si>
    <t>普通高中建档立卡学生生活补助</t>
  </si>
  <si>
    <t>贫困高中生生活补助</t>
  </si>
  <si>
    <t>农机具购置补助</t>
  </si>
  <si>
    <t>农机局</t>
  </si>
  <si>
    <t>贫困人口发展产业购买农机具补贴</t>
  </si>
  <si>
    <t>购买农机具的贫困户享受</t>
  </si>
  <si>
    <t>附表5</t>
  </si>
  <si>
    <t>交城县2019年统筹整合财政涉农资金安排建设项目表-发展生产</t>
  </si>
  <si>
    <t>西营镇花卉产业园建设</t>
  </si>
  <si>
    <t>瑞景苑</t>
  </si>
  <si>
    <t>配套一套自动化育苗生产线，200亩花卉、花草生产基地，园区温室保温设施及生产设施配套，园区功能配套</t>
  </si>
  <si>
    <t>为贫困人口提供工作岗位，为贫困人口提供种植基地</t>
  </si>
  <si>
    <t>会立乡青崖沟中草药观光、果树采摘园</t>
  </si>
  <si>
    <t>三源生态园林</t>
  </si>
  <si>
    <t>种植中药材500亩，果树100亩</t>
  </si>
  <si>
    <t>洪相乡中药材种植</t>
  </si>
  <si>
    <t>金圪垛农牧</t>
  </si>
  <si>
    <t>中草药种植1500亩</t>
  </si>
  <si>
    <t>范家庄村土地流转，范家庄村村民股份分红</t>
  </si>
  <si>
    <t>洪相乡宏禾园建设项目</t>
  </si>
  <si>
    <t>建丰农牧</t>
  </si>
  <si>
    <t>建设花海观赏区、采摘区、植物快繁技术引进，功能性品种种植</t>
  </si>
  <si>
    <t>为岭底乡塔梭村搬迁人口提供工作岗位</t>
  </si>
  <si>
    <t>粮食初加工项目</t>
  </si>
  <si>
    <t>大营工贸有限公司</t>
  </si>
  <si>
    <t>物流设备、粮食加工设备、粮食加工厂房建设</t>
  </si>
  <si>
    <t>建设过程中带动贫困户约100人人均增收1000元左右，建成投产带动全村贫困人口年增收约300元。</t>
  </si>
  <si>
    <t>大营村委</t>
  </si>
  <si>
    <t>油葵种植项目</t>
  </si>
  <si>
    <t>康家社村</t>
  </si>
  <si>
    <t>300亩油葵种植与管理</t>
  </si>
  <si>
    <t>巩固贫困人口脱贫</t>
  </si>
  <si>
    <t>康家社村委</t>
  </si>
  <si>
    <t>蔬菜大棚建设项目</t>
  </si>
  <si>
    <t>东坡底村</t>
  </si>
  <si>
    <t>新建蔬菜大棚15亩</t>
  </si>
  <si>
    <t>东坡底村委</t>
  </si>
  <si>
    <t>香梨种植项目</t>
  </si>
  <si>
    <t>李家沟村</t>
  </si>
  <si>
    <t>种植香梨50亩</t>
  </si>
  <si>
    <t>李家沟村委</t>
  </si>
  <si>
    <t>沙棘加工项目</t>
  </si>
  <si>
    <t>山西天汁然生物科技有限公司</t>
  </si>
  <si>
    <t>占地1万平方米，年加工沙棘2000吨</t>
  </si>
  <si>
    <t>水峪贯镇</t>
  </si>
  <si>
    <t>粗粮杂粮加工项目</t>
  </si>
  <si>
    <t>交城县享宴面粉厂</t>
  </si>
  <si>
    <t>面粉加工规模（50吨/天）</t>
  </si>
  <si>
    <t>扩大生产，带动搬迁人口就业</t>
  </si>
  <si>
    <t>天宁镇</t>
  </si>
  <si>
    <t>岭底乡畜牧养殖项目</t>
  </si>
  <si>
    <t>交城县（打包）</t>
  </si>
  <si>
    <t>黑猪、羊、牛等的养殖及场地建设</t>
  </si>
  <si>
    <t>带动贫困人口就业脱贫</t>
  </si>
  <si>
    <t>光足村、寨上村、山庄头村</t>
  </si>
  <si>
    <t>交城县犇犇专业合作社能繁母牛养殖</t>
  </si>
  <si>
    <t>岭底乡寨上村牛家沟组</t>
  </si>
  <si>
    <t>新建牛棚2000平米，配套饲料库、办公室以及切草机、粉碎机等机械</t>
  </si>
  <si>
    <t>预期每人月收入2000元</t>
  </si>
  <si>
    <t>牛兴养殖合作社肉牛养殖</t>
  </si>
  <si>
    <t>岭底乡山庄头村山庄头组</t>
  </si>
  <si>
    <t>新建300㎡牛棚1个，饲料棚70㎡1个，办公场所30㎡，购买母牛20头</t>
  </si>
  <si>
    <t>预期劳务用工可用5人，月工资2000元，其他人员分红</t>
  </si>
  <si>
    <t>民富养殖合作社繁殖母牛养殖项目</t>
  </si>
  <si>
    <t>岭底乡光足村光足组</t>
  </si>
  <si>
    <t>修建牛舍200平米，饲料储藏库100平米，堆粪棚150平米，蓄水池350立方米，购买50头母牛，其他设备若干</t>
  </si>
  <si>
    <t>预计年收入20万元，61人入股分红年均300元，其他人员预计年分红每人300元，劳务用工年收入2万元</t>
  </si>
  <si>
    <t>种养结合自繁自育良种牛基地建设项目</t>
  </si>
  <si>
    <t>交城县金苑农牧专业合作社</t>
  </si>
  <si>
    <t>良种母牛引进150头，活动场、分娩室建设</t>
  </si>
  <si>
    <t>71户贫困户每户增收300元。</t>
  </si>
  <si>
    <t>山西巨鹏鑫麝业科技有限责任公司林麝养殖基地建设项目</t>
  </si>
  <si>
    <t>扩建（一期）</t>
  </si>
  <si>
    <t>庞泉沟镇市庄村</t>
  </si>
  <si>
    <t>主要建设麝舍、麝运动场、饲料加工间、饲料储备间以及购置加工设备等。</t>
  </si>
  <si>
    <t>完善标准化园区养殖基地</t>
  </si>
  <si>
    <t xml:space="preserve">交城县康尔健生态农业科技有限公司沙棘生态采摘观光园  </t>
  </si>
  <si>
    <t>会立乡中庄村</t>
  </si>
  <si>
    <t>建设沙棘林800亩</t>
  </si>
  <si>
    <t>增收3600元/人/年</t>
  </si>
  <si>
    <t>山西聚益源林业科技有限公司东坡底乡万亩沙棘种植与开发项目</t>
  </si>
  <si>
    <t>东坡底乡相关村</t>
  </si>
  <si>
    <t>建设沙棘林0.5万亩</t>
  </si>
  <si>
    <t>水峪贯沙棘后续产业</t>
  </si>
  <si>
    <t>水峪贯镇大游底村</t>
  </si>
  <si>
    <t>沙棘种植加工</t>
  </si>
  <si>
    <t>为水峪贯镇大游底村搬迁人口提供工作岗位</t>
  </si>
  <si>
    <t>大游底村</t>
  </si>
  <si>
    <t>附件6</t>
  </si>
  <si>
    <t>交城县2019年统筹整合财政涉农资金使用计划表-水利工程项目</t>
  </si>
  <si>
    <t>基础设施
建设项目-
水利工程</t>
  </si>
  <si>
    <t>饮水安全工程</t>
  </si>
  <si>
    <t>215.52</t>
  </si>
  <si>
    <t>饮水安全巩固提升工程</t>
  </si>
  <si>
    <t>水利局</t>
  </si>
  <si>
    <t>改建</t>
  </si>
  <si>
    <t>水峪贯</t>
  </si>
  <si>
    <t>管网改造、新建阀井，入户工程</t>
  </si>
  <si>
    <t>2018.8.20</t>
  </si>
  <si>
    <t>2018.9.30</t>
  </si>
  <si>
    <t>解决供水1500人</t>
  </si>
  <si>
    <t xml:space="preserve">水峪贯村委会 </t>
  </si>
  <si>
    <t>牛头咀</t>
  </si>
  <si>
    <t>管网改造、新建阀井，入户工程、蓄水池维修</t>
  </si>
  <si>
    <t>2018.6.28</t>
  </si>
  <si>
    <t>2018.9.15</t>
  </si>
  <si>
    <t>解决供水316人</t>
  </si>
  <si>
    <t>牛头咀村委会</t>
  </si>
  <si>
    <t>双龙</t>
  </si>
  <si>
    <t>2018.7.1</t>
  </si>
  <si>
    <t>解决供水569人</t>
  </si>
  <si>
    <t>双龙村村委会</t>
  </si>
  <si>
    <t>上长斜</t>
  </si>
  <si>
    <t>新建蓄水池、管网改造</t>
  </si>
  <si>
    <t>2018.7.9</t>
  </si>
  <si>
    <t>2018.9.9</t>
  </si>
  <si>
    <t>解决供水411人</t>
  </si>
  <si>
    <t>上长斜村委会</t>
  </si>
  <si>
    <t>双家寨</t>
  </si>
  <si>
    <t>2018.7.20</t>
  </si>
  <si>
    <t>2018.8.31</t>
  </si>
  <si>
    <t>解决供水590人</t>
  </si>
  <si>
    <t>双家寨村委会</t>
  </si>
  <si>
    <t>窑儿上</t>
  </si>
  <si>
    <t>2018.7.15</t>
  </si>
  <si>
    <t>解决供水304人</t>
  </si>
  <si>
    <t>窑儿上村委会</t>
  </si>
  <si>
    <t>新南沟</t>
  </si>
  <si>
    <t>2018.7.5</t>
  </si>
  <si>
    <t>解决供水183人</t>
  </si>
  <si>
    <t>翟家庄村委会</t>
  </si>
  <si>
    <t>社堂</t>
  </si>
  <si>
    <t>新建截潜流1座、 蓄水池1座、管网改造</t>
  </si>
  <si>
    <t>2018.7.23</t>
  </si>
  <si>
    <t>解决供水160人</t>
  </si>
  <si>
    <t>社堂村村委会</t>
  </si>
  <si>
    <t>安上</t>
  </si>
  <si>
    <t>解决供水100人</t>
  </si>
  <si>
    <t>柴逯沟</t>
  </si>
  <si>
    <t>新建蓄水池、阀门井、管网改造</t>
  </si>
  <si>
    <t>2018.7.6</t>
  </si>
  <si>
    <t>解决供水258人</t>
  </si>
  <si>
    <t>柴逯沟村民委员会</t>
  </si>
  <si>
    <t>大草坪</t>
  </si>
  <si>
    <t>新建截潜流1座、蓄水池1座、管网改造</t>
  </si>
  <si>
    <t>解决供水146人</t>
  </si>
  <si>
    <t>大草坪村民委员会</t>
  </si>
  <si>
    <t>黄鸡塔</t>
  </si>
  <si>
    <t>管网改造、维修蓄水池</t>
  </si>
  <si>
    <t>2018.7.27</t>
  </si>
  <si>
    <t>2018.9.27</t>
  </si>
  <si>
    <t>解决供水131人</t>
  </si>
  <si>
    <t>长立村民委员会</t>
  </si>
  <si>
    <t>沙沟</t>
  </si>
  <si>
    <t>2018.6.22</t>
  </si>
  <si>
    <t>解决供水1573人</t>
  </si>
  <si>
    <t>沙沟村委会</t>
  </si>
  <si>
    <t>杜里会</t>
  </si>
  <si>
    <t>管网改造、新建大口井、蓄水池、阀井</t>
  </si>
  <si>
    <t>2018.7.19</t>
  </si>
  <si>
    <t>解决供水269人</t>
  </si>
  <si>
    <t>杜里会村委会</t>
  </si>
  <si>
    <t>冯家沟口</t>
  </si>
  <si>
    <t>2018.7.17</t>
  </si>
  <si>
    <t>解决供水280人</t>
  </si>
  <si>
    <t>冯家沟口村委会</t>
  </si>
  <si>
    <t>李家沟</t>
  </si>
  <si>
    <t>解决供水288人</t>
  </si>
  <si>
    <t>李家沟村委会</t>
  </si>
  <si>
    <t>中卷</t>
  </si>
  <si>
    <t>管网改造，新建截潜流、阀井，维修蓄水池</t>
  </si>
  <si>
    <t>解决供水220人</t>
  </si>
  <si>
    <t>鱼儿</t>
  </si>
  <si>
    <t>新建蓄水池、截潜流、阀井，管网改造</t>
  </si>
  <si>
    <t>解决供水573人</t>
  </si>
  <si>
    <t>鱼儿村委会</t>
  </si>
  <si>
    <t>石渠河</t>
  </si>
  <si>
    <t>新建蓄水池、大口井、阀井，管网改造</t>
  </si>
  <si>
    <t>2018.8.1</t>
  </si>
  <si>
    <t>解决供水247人</t>
  </si>
  <si>
    <t>惠家庄村委会</t>
  </si>
  <si>
    <t>李家坡</t>
  </si>
  <si>
    <t>新建大口井、管网改造、蓄水池维修</t>
  </si>
  <si>
    <t>解决供水174人</t>
  </si>
  <si>
    <t>王家沟村委会</t>
  </si>
  <si>
    <t>横岭</t>
  </si>
  <si>
    <t>解决供水302人</t>
  </si>
  <si>
    <t>康家社村委会</t>
  </si>
  <si>
    <t>康家社</t>
  </si>
  <si>
    <t>农村饮水工程安全维护</t>
  </si>
  <si>
    <t>饮水安全维修工程</t>
  </si>
  <si>
    <t>维修</t>
  </si>
  <si>
    <t>岭上</t>
  </si>
  <si>
    <t>管网维修、新建阀井</t>
  </si>
  <si>
    <t>解决供水199人</t>
  </si>
  <si>
    <t>岭上村委会</t>
  </si>
  <si>
    <t>芝兰</t>
  </si>
  <si>
    <t>铺设防晒退水管、管网检修</t>
  </si>
  <si>
    <t>解决供水393人</t>
  </si>
  <si>
    <t>芝兰村委会</t>
  </si>
  <si>
    <t>王文</t>
  </si>
  <si>
    <t>蓄水池、管理房维修、浆砌石蓄水池护坝、水泵等</t>
  </si>
  <si>
    <t>解决供水229人</t>
  </si>
  <si>
    <t>大足底</t>
  </si>
  <si>
    <t>补充新水源、管网、蓄水池维修、铺设防晒溢水管</t>
  </si>
  <si>
    <t>解决供水212人</t>
  </si>
  <si>
    <t>大足底村委会</t>
  </si>
  <si>
    <t>前官庄</t>
  </si>
  <si>
    <t>新建蓄水池、管网、原蓄水池维修</t>
  </si>
  <si>
    <t>解决供水124人</t>
  </si>
  <si>
    <t>水峪贯村委会</t>
  </si>
  <si>
    <t>后官庄</t>
  </si>
  <si>
    <t>管网改造、新建蓄水池1座、水源集水井2座</t>
  </si>
  <si>
    <t>解决供水154人</t>
  </si>
  <si>
    <t>寨立</t>
  </si>
  <si>
    <t>管网改造、新建阀门井</t>
  </si>
  <si>
    <t>解决供水429人</t>
  </si>
  <si>
    <t>寨立村委会</t>
  </si>
  <si>
    <t>长树</t>
  </si>
  <si>
    <t>蓄水池、管理房维修，管网检修</t>
  </si>
  <si>
    <t>解决供水147人</t>
  </si>
  <si>
    <t>长树村委会</t>
  </si>
  <si>
    <t>大游底</t>
  </si>
  <si>
    <t>管网、蓄水池、管理房维修</t>
  </si>
  <si>
    <t>解决供水504人</t>
  </si>
  <si>
    <t>大游底村委会</t>
  </si>
  <si>
    <t>胡家沟村委会</t>
  </si>
  <si>
    <t>维修蓄水池及检修阀门井、管线延伸</t>
  </si>
  <si>
    <t>解决供水70人</t>
  </si>
  <si>
    <t>白草庄村委会</t>
  </si>
  <si>
    <t>蓄水池、水源集水井、管理房维修</t>
  </si>
  <si>
    <t>解决供水134人</t>
  </si>
  <si>
    <t>柏叶口村委会</t>
  </si>
  <si>
    <t>蓄水池维修、管网改造</t>
  </si>
  <si>
    <t>解决供水390人</t>
  </si>
  <si>
    <t>龙江寨村委会</t>
  </si>
  <si>
    <t>水源改造、新建集水井</t>
  </si>
  <si>
    <t>解决供水190人</t>
  </si>
  <si>
    <t>维修蓄水池、检修井</t>
  </si>
  <si>
    <t>解决供水135人</t>
  </si>
  <si>
    <t>西落沟村委会</t>
  </si>
  <si>
    <t>维修蓄水池、主管道改造</t>
  </si>
  <si>
    <t>兑久会村委会</t>
  </si>
  <si>
    <t>管网改造、新建集中供水点</t>
  </si>
  <si>
    <t>解决供水120人</t>
  </si>
  <si>
    <t>新建水源集水井、主管道改造</t>
  </si>
  <si>
    <t>解决供水98人</t>
  </si>
  <si>
    <t>管网维修</t>
  </si>
  <si>
    <t>解决供水64人</t>
  </si>
  <si>
    <t>张家庄村委会</t>
  </si>
  <si>
    <t>新建蓄水池、水源集水井，改造主管道</t>
  </si>
  <si>
    <t>解决供水75人</t>
  </si>
  <si>
    <t>代家庄村委会</t>
  </si>
  <si>
    <t>新建蓄水池、检修阀门井</t>
  </si>
  <si>
    <t>解决供水386人</t>
  </si>
  <si>
    <t>庞泉沟村委会</t>
  </si>
  <si>
    <t>蓄水池维修、新建检修阀井</t>
  </si>
  <si>
    <t>解决供水340人</t>
  </si>
  <si>
    <t>苏家湾村委会</t>
  </si>
  <si>
    <t>管网改造、新建水源集水井</t>
  </si>
  <si>
    <t>2018.7.10</t>
  </si>
  <si>
    <t>2018.8.10</t>
  </si>
  <si>
    <t>解决供水260人</t>
  </si>
  <si>
    <t>张家沟村委会</t>
  </si>
  <si>
    <t>新建水源</t>
  </si>
  <si>
    <t>解决供水150人</t>
  </si>
  <si>
    <t>市庄村委会</t>
  </si>
  <si>
    <t>新建蓄水池、检修井</t>
  </si>
  <si>
    <t>解决供水300人</t>
  </si>
  <si>
    <t>山水</t>
  </si>
  <si>
    <t>水源地保护、维修集水井</t>
  </si>
  <si>
    <t>解决供水158人</t>
  </si>
  <si>
    <t>山水村委会</t>
  </si>
  <si>
    <t>申圪垛村委会</t>
  </si>
  <si>
    <t>水源改造、管道改造、新建集中供水点</t>
  </si>
  <si>
    <t>2018.8.30</t>
  </si>
  <si>
    <t>解决供水197人</t>
  </si>
  <si>
    <t>山庄头村委会</t>
  </si>
  <si>
    <t>水源改造、水泵1台</t>
  </si>
  <si>
    <t>解决供水243人</t>
  </si>
  <si>
    <t>寨上村委会</t>
  </si>
  <si>
    <t>管网延伸</t>
  </si>
  <si>
    <t>解决供水214人</t>
  </si>
  <si>
    <t>新建蓄水池、水泵1台</t>
  </si>
  <si>
    <t>解决供水29人</t>
  </si>
  <si>
    <t>蓄水池防渗处理、水泵1台</t>
  </si>
  <si>
    <t>解决供水85人</t>
  </si>
  <si>
    <t>前庄村委会</t>
  </si>
  <si>
    <t>水源集水井、水泵1台</t>
  </si>
  <si>
    <t>解决供水83人</t>
  </si>
  <si>
    <t>塔梭村委会</t>
  </si>
  <si>
    <t>蓄水池维修、水源改造</t>
  </si>
  <si>
    <t>解决供水73人</t>
  </si>
  <si>
    <t>光足村委会</t>
  </si>
  <si>
    <t>蓄水池防渗处理、管理房维修</t>
  </si>
  <si>
    <t>解决供水168人</t>
  </si>
  <si>
    <t>新建浆砌石蓄水池、250m钢管、水泵</t>
  </si>
  <si>
    <t>解决供水82人</t>
  </si>
  <si>
    <t>峁底村委会</t>
  </si>
  <si>
    <t>10m长护坝、管理房维修</t>
  </si>
  <si>
    <t>燕家庄村委会</t>
  </si>
  <si>
    <t>新建水源集水井、维修蓄水池及管理房</t>
  </si>
  <si>
    <t>解决供水230人</t>
  </si>
  <si>
    <t>管网改造、新建大口井、阀门井</t>
  </si>
  <si>
    <t>解决供水92人</t>
  </si>
  <si>
    <t>大塔村委会</t>
  </si>
  <si>
    <t>蓄水池及管理房维修、铺设退水管</t>
  </si>
  <si>
    <t>解决供水297人</t>
  </si>
  <si>
    <t>改造管道、新建阀门井、维修蓄水池</t>
  </si>
  <si>
    <t>舍科村委会</t>
  </si>
  <si>
    <t>主管道改造、新建阀门井</t>
  </si>
  <si>
    <t>解决供水178人</t>
  </si>
  <si>
    <t>管道改造、新建大口井</t>
  </si>
  <si>
    <t>解决供水49人</t>
  </si>
  <si>
    <t>贺家沟村委会</t>
  </si>
  <si>
    <t>新建沉淀池、改造管道</t>
  </si>
  <si>
    <t>解决供水112人</t>
  </si>
  <si>
    <t>管道改造</t>
  </si>
  <si>
    <t>解决供水169人</t>
  </si>
  <si>
    <t>农村河道修复工程</t>
  </si>
  <si>
    <t>神堂坪村修筑河道
护坝工程</t>
  </si>
  <si>
    <t>神堂坪村</t>
  </si>
  <si>
    <t>修筑150m长护坝</t>
  </si>
  <si>
    <t>提升贫困村水利基础设施</t>
  </si>
  <si>
    <t>寨则村修筑河道
护坝工程</t>
  </si>
  <si>
    <t>寨则村</t>
  </si>
  <si>
    <t>修筑300长护坝</t>
  </si>
  <si>
    <t>惠家庄村河道堤防
修复工程</t>
  </si>
  <si>
    <t>惠家庄村</t>
  </si>
  <si>
    <t>河道堤防修复300m</t>
  </si>
  <si>
    <t>马家坪村河道堤防
修复工程</t>
  </si>
  <si>
    <t>马家坪村</t>
  </si>
  <si>
    <t>圪洞坡组移民后续产业水利设施建设项目</t>
  </si>
  <si>
    <t>修复扩建</t>
  </si>
  <si>
    <t>广兴村圪洞坡</t>
  </si>
  <si>
    <t>修复蓄水池、修建水坝、更换水路管网</t>
  </si>
  <si>
    <t>水利设施灌溉能力提升</t>
  </si>
  <si>
    <t>西社镇米家庄村护村护地生态堤防工程</t>
  </si>
  <si>
    <t>米家庄村</t>
  </si>
  <si>
    <t>新建生态堤防1400m，景观建设。</t>
  </si>
  <si>
    <t>保护耕地400余亩，1549人</t>
  </si>
  <si>
    <t>会立乡神堂坪村护村护地生态堤防工程</t>
  </si>
  <si>
    <t>新建生态堤防350m，沿河景观建设</t>
  </si>
  <si>
    <t>保护耕地320余亩，342人</t>
  </si>
  <si>
    <t>会立乡代家庄村护村护地生态堤防工程</t>
  </si>
  <si>
    <t>代家庄村</t>
  </si>
  <si>
    <t>新建生态堤防1200m，景观建设。</t>
  </si>
  <si>
    <t>保护耕地180余亩，414人</t>
  </si>
  <si>
    <t>会立乡田家沟村护村护地生态堤防工程</t>
  </si>
  <si>
    <t>田家沟村</t>
  </si>
  <si>
    <t>新建生态堤防600m，沿河景观建设。</t>
  </si>
  <si>
    <t>保护耕地700余亩，465人</t>
  </si>
  <si>
    <t>会立乡龙江寨村护村护地生态堤防工程</t>
  </si>
  <si>
    <t>龙江寨村</t>
  </si>
  <si>
    <t>新建生态堤防700m。</t>
  </si>
  <si>
    <t>保护耕地360余亩，730人</t>
  </si>
  <si>
    <t>会立乡寨则村护村护地生态堤防工程</t>
  </si>
  <si>
    <t>新建生态堤防150m。</t>
  </si>
  <si>
    <t>保护耕地930余亩，603人</t>
  </si>
  <si>
    <t>庞泉沟镇张沟村护村坝提档升级工程</t>
  </si>
  <si>
    <t>张沟村</t>
  </si>
  <si>
    <t>新建护村坝500米</t>
  </si>
  <si>
    <t>中庄村饮水维修工程</t>
  </si>
  <si>
    <t>中庄村</t>
  </si>
  <si>
    <t>管网改造、新建阀井</t>
  </si>
  <si>
    <t>583人饮水问题得到改善</t>
  </si>
  <si>
    <t>石沙庄村饮水安全</t>
  </si>
  <si>
    <t>石沙庄村</t>
  </si>
  <si>
    <t>282人饮水问题得到改善</t>
  </si>
  <si>
    <t>龙江寨村曹家庄组饮水安全巩固提升工程</t>
  </si>
  <si>
    <t>龙江寨村曹家庄组</t>
  </si>
  <si>
    <t>更换管网、阀井、水表</t>
  </si>
  <si>
    <t>312人饮水问题得到改善</t>
  </si>
  <si>
    <t>会立村饮水安全巩固提升工程</t>
  </si>
  <si>
    <t>会立村</t>
  </si>
  <si>
    <t>市庄村偏梁组饮水安全维修工程</t>
  </si>
  <si>
    <t>市庄村偏梁组</t>
  </si>
  <si>
    <t>蓄水池改造、新增自来水入户</t>
  </si>
  <si>
    <t>33人饮水问题得到改善</t>
  </si>
  <si>
    <t>大草坪村杨庄组饮水安全维修工程</t>
  </si>
  <si>
    <t>大草坪村杨庄组</t>
  </si>
  <si>
    <t>水源改造、新建蓄水池</t>
  </si>
  <si>
    <t>25人饮水问题得到改善</t>
  </si>
  <si>
    <t>鱼儿村黄土沟组饮水安全维修工程</t>
  </si>
  <si>
    <t>鱼儿村黄土沟</t>
  </si>
  <si>
    <t>检修管道、维修蓄水池</t>
  </si>
  <si>
    <t>83人饮水问题得到改善</t>
  </si>
  <si>
    <t>鱼儿村后岭底组饮水安全维修工程</t>
  </si>
  <si>
    <t>鱼儿村后岭底组</t>
  </si>
  <si>
    <t>71人饮水问题得到改善</t>
  </si>
  <si>
    <t>附表7</t>
  </si>
  <si>
    <t>交城县2019年统筹整合财政涉农资金安排建设项目表-人畜分离</t>
  </si>
  <si>
    <t>会立乡中庄村
人畜分离工程</t>
  </si>
  <si>
    <t>新建圈舍1200平方米</t>
  </si>
  <si>
    <t>带动养殖户增收</t>
  </si>
  <si>
    <t>中庄村民委员会</t>
  </si>
  <si>
    <t>会立乡西落沟村田家沟组人畜分离工程</t>
  </si>
  <si>
    <t>会立乡西落沟村田家沟组</t>
  </si>
  <si>
    <t>新建圈舍500平方米</t>
  </si>
  <si>
    <t>西落沟村民委员会</t>
  </si>
  <si>
    <t>会立乡翟家庄村南沟组人畜分离工程</t>
  </si>
  <si>
    <t>会立乡翟家庄村南沟组</t>
  </si>
  <si>
    <t>翟家庄村民委员会</t>
  </si>
  <si>
    <t>会立乡窑儿上村人蓄分离工程项目</t>
  </si>
  <si>
    <t>会立乡窑儿上村</t>
  </si>
  <si>
    <t>新建圈舍800平方米</t>
  </si>
  <si>
    <t>窑儿上村民委员会</t>
  </si>
  <si>
    <t>会立乡河西庄人畜分离工程项目</t>
  </si>
  <si>
    <t>会立乡河西庄村</t>
  </si>
  <si>
    <t>新建圈舍1080平方米，40平方米门卫室</t>
  </si>
  <si>
    <t>河西庄村民委员会</t>
  </si>
  <si>
    <t>庞泉沟镇长立村人畜分离工程</t>
  </si>
  <si>
    <t>庞泉沟镇长立村</t>
  </si>
  <si>
    <t>建设134间牛圈，配套青贮池，饲养肉牛800头</t>
  </si>
  <si>
    <t>带动503人增收</t>
  </si>
  <si>
    <t>长立村委员会</t>
  </si>
  <si>
    <t>东坡底乡贺家沟人畜分离工程</t>
  </si>
  <si>
    <t>东坡底乡胡家沟村</t>
  </si>
  <si>
    <t>饲养场地建设</t>
  </si>
  <si>
    <t>贺家沟村两委</t>
  </si>
  <si>
    <t>附表8</t>
  </si>
  <si>
    <t>交城县2019年统筹整合财政涉农资金安排建设项目表-道路工程</t>
  </si>
  <si>
    <t>贫困村街巷硬化建设项目</t>
  </si>
  <si>
    <t>东坡底乡大塔村街巷硬化</t>
  </si>
  <si>
    <t>交通局</t>
  </si>
  <si>
    <t>东坡底乡大塔村</t>
  </si>
  <si>
    <t>硬化村内土石路</t>
  </si>
  <si>
    <t>通过改建、修缮等技术手段，确保贫困村整体村貌提升</t>
  </si>
  <si>
    <t>东坡底乡大塔村委</t>
  </si>
  <si>
    <t>会立乡中庄村街巷硬化项目</t>
  </si>
  <si>
    <t>对村内街巷进行硬化</t>
  </si>
  <si>
    <t>会立乡兑久会村街巷硬化项目</t>
  </si>
  <si>
    <t>会立乡兑久会村高家坪组</t>
  </si>
  <si>
    <t>会立乡西落沟村街巷硬化项目</t>
  </si>
  <si>
    <t>会立乡龙江寨村曹家庄组</t>
  </si>
  <si>
    <t>对村内街道进行硬化</t>
  </si>
  <si>
    <t>会立乡石沙庄村街巷硬化项目</t>
  </si>
  <si>
    <t>会立乡石沙庄村</t>
  </si>
  <si>
    <t>村内街巷硬化</t>
  </si>
  <si>
    <t>会立乡胡家沟村街巷硬化项目</t>
  </si>
  <si>
    <t>会立乡胡家沟村</t>
  </si>
  <si>
    <t>对胡家沟组内街巷硬化</t>
  </si>
  <si>
    <t>双家寨村街巷硬化工程</t>
  </si>
  <si>
    <t>会立乡双家寨村</t>
  </si>
  <si>
    <t>宽3米，长4770米，14310平米</t>
  </si>
  <si>
    <t>交城县会立乡龙江寨村街巷硬化项目</t>
  </si>
  <si>
    <t>会立乡龙江寨村</t>
  </si>
  <si>
    <t>对村内三个小组街巷实现全部硬化</t>
  </si>
  <si>
    <t>翟家庄村翟家庄组、南沟组街巷硬化</t>
  </si>
  <si>
    <t>会立乡翟家庄村翟家庄组、南沟组</t>
  </si>
  <si>
    <t>柏叶口村街巷       硬化建设</t>
  </si>
  <si>
    <t>会立乡柏叶口村</t>
  </si>
  <si>
    <t>街巷硬化</t>
  </si>
  <si>
    <t>寨则村街巷硬化工程</t>
  </si>
  <si>
    <t>会立乡寨则村</t>
  </si>
  <si>
    <t>在村内主道铺柏油、田间道路硬化</t>
  </si>
  <si>
    <t>窑儿上村街巷硬化工程</t>
  </si>
  <si>
    <t>对窑儿上村街巷硬化</t>
  </si>
  <si>
    <t>水峪贯镇榆林村</t>
  </si>
  <si>
    <t>水峪贯镇岭上村周建沟组</t>
  </si>
  <si>
    <t>水峪贯镇岭上村</t>
  </si>
  <si>
    <t>行政村、自然村联组路建设项目</t>
  </si>
  <si>
    <t>峁底村内峁底组至申柏岩组联组路硬化工程</t>
  </si>
  <si>
    <t>岭底乡峁底村申柏岩组</t>
  </si>
  <si>
    <t>水泥硬化</t>
  </si>
  <si>
    <t>通过改建、修缮等手段，确保行政村与自然村道路畅通</t>
  </si>
  <si>
    <t>歇马头村周家坡组联组路硬化工程</t>
  </si>
  <si>
    <t>岭底乡歇马头村周家坡组</t>
  </si>
  <si>
    <t>寨上村牛家沟组联组路硬化工程</t>
  </si>
  <si>
    <t>岭底乡寨上村</t>
  </si>
  <si>
    <t>贫困村人畜分离产业基地路段建设项目</t>
  </si>
  <si>
    <t>交城县会立乡白草庄村人蓄分离工程道路硬化建设项目</t>
  </si>
  <si>
    <t>会立乡白草庄村</t>
  </si>
  <si>
    <t>通人畜分离道路硬化</t>
  </si>
  <si>
    <t>方便群众出行</t>
  </si>
  <si>
    <t>交城县会立乡代家庄村人蓄分离工程道路硬化建设项目</t>
  </si>
  <si>
    <t>会立乡代家庄村</t>
  </si>
  <si>
    <t>前庄组、后庄组人畜分离工程段全长为1000米，2019年进行硬化。</t>
  </si>
  <si>
    <t>自然村通村公路建设</t>
  </si>
  <si>
    <t>横头村进村道路硬化工程</t>
  </si>
  <si>
    <t>横头村</t>
  </si>
  <si>
    <t>岭底乡横头村</t>
  </si>
  <si>
    <t>光足村偏交组道路硬化</t>
  </si>
  <si>
    <t>光足村</t>
  </si>
  <si>
    <t>岭底乡光足村</t>
  </si>
  <si>
    <t>光足村进村路</t>
  </si>
  <si>
    <t xml:space="preserve">交通局 </t>
  </si>
  <si>
    <t>会立乡代家庄村前庄组进村主干道道路硬化</t>
  </si>
  <si>
    <t>地基需做水稳，铺油厚度达到5cm，并做宽50cm路肩石。</t>
  </si>
  <si>
    <t>附表9</t>
  </si>
  <si>
    <t>交城县2019年统筹整合财政涉农资金安排建设项目表-公益事业</t>
  </si>
  <si>
    <t>骨节山旅游开发有限公司旅游产业提档升级建设项目</t>
  </si>
  <si>
    <t>文化旅游局</t>
  </si>
  <si>
    <t>庞泉沟镇苏家湾</t>
  </si>
  <si>
    <t>欢乐谷建设停车场和游客服务中心提升改造，农家乐改造</t>
  </si>
  <si>
    <t>带动村贫困户人均增收2500元，村集体经济增长7万元。</t>
  </si>
  <si>
    <t>庞泉沟景区公共文化服务中心建设项目</t>
  </si>
  <si>
    <t>建设庞泉沟景区图书馆、文化馆、影剧院、足球场、多功能健身场</t>
  </si>
  <si>
    <t>提升庞泉沟景区基础设施，促进旅游业发展，带动周边群众脱贫</t>
  </si>
  <si>
    <t>山西隆没旅游发展有限公司</t>
  </si>
  <si>
    <t>磁窑古村落建设开发项目</t>
  </si>
  <si>
    <t>磁窑村</t>
  </si>
  <si>
    <t>磁窑旧村自来水管网建设，排污水管道水洗改造</t>
  </si>
  <si>
    <t>让贫困户以房屋折价入股、资金入股的形式，使贫困人口增收</t>
  </si>
  <si>
    <t>交城县磁窑古村落文化旅游开发有限公司</t>
  </si>
  <si>
    <t>庞泉沟美化亮化工程</t>
  </si>
  <si>
    <t>街道美化亮化</t>
  </si>
  <si>
    <t>提高村民生活水平，改善人居环境</t>
  </si>
  <si>
    <t>庞泉沟镇</t>
  </si>
  <si>
    <t>会立环境卫生整治</t>
  </si>
  <si>
    <t>会立乡西落沟、石沙庄、米家庄</t>
  </si>
  <si>
    <t>公路沿线环境卫生整治</t>
  </si>
  <si>
    <t>提升贫困村环境卫生条件</t>
  </si>
  <si>
    <t>会立乡</t>
  </si>
  <si>
    <t>贫困村人居环境改善</t>
  </si>
  <si>
    <t>全县73个贫困村</t>
  </si>
  <si>
    <t>19年退出的4个贫困村切块400万元，已退出的贫困村切块500万元</t>
  </si>
  <si>
    <t>各贫困村</t>
  </si>
</sst>
</file>

<file path=xl/styles.xml><?xml version="1.0" encoding="utf-8"?>
<styleSheet xmlns="http://schemas.openxmlformats.org/spreadsheetml/2006/main">
  <numFmts count="7">
    <numFmt numFmtId="41" formatCode="_ * #,##0_ ;_ * \-#,##0_ ;_ * &quot;-&quot;_ ;_ @_ "/>
    <numFmt numFmtId="176" formatCode="0_ "/>
    <numFmt numFmtId="177" formatCode="#,##0_ ;\-#,##0"/>
    <numFmt numFmtId="42" formatCode="_ &quot;￥&quot;* #,##0_ ;_ &quot;￥&quot;* \-#,##0_ ;_ &quot;￥&quot;* &quot;-&quot;_ ;_ @_ "/>
    <numFmt numFmtId="178" formatCode="0.0_ "/>
    <numFmt numFmtId="43" formatCode="_ * #,##0.00_ ;_ * \-#,##0.00_ ;_ * &quot;-&quot;??_ ;_ @_ "/>
    <numFmt numFmtId="44" formatCode="_ &quot;￥&quot;* #,##0.00_ ;_ &quot;￥&quot;* \-#,##0.00_ ;_ &quot;￥&quot;* &quot;-&quot;??_ ;_ @_ "/>
  </numFmts>
  <fonts count="59">
    <font>
      <sz val="11"/>
      <color theme="1"/>
      <name val="宋体"/>
      <charset val="134"/>
      <scheme val="minor"/>
    </font>
    <font>
      <b/>
      <sz val="12"/>
      <color indexed="8"/>
      <name val="宋体"/>
      <charset val="134"/>
    </font>
    <font>
      <sz val="12"/>
      <name val="宋体"/>
      <charset val="134"/>
    </font>
    <font>
      <b/>
      <sz val="12"/>
      <color indexed="8"/>
      <name val="宋体"/>
      <charset val="134"/>
      <scheme val="minor"/>
    </font>
    <font>
      <sz val="12"/>
      <color theme="1"/>
      <name val="宋体"/>
      <charset val="134"/>
    </font>
    <font>
      <sz val="10"/>
      <color indexed="8"/>
      <name val="宋体"/>
      <charset val="134"/>
    </font>
    <font>
      <sz val="12"/>
      <color indexed="8"/>
      <name val="宋体"/>
      <charset val="134"/>
    </font>
    <font>
      <sz val="12"/>
      <color indexed="8"/>
      <name val="仿宋_GB2312"/>
      <charset val="134"/>
    </font>
    <font>
      <b/>
      <sz val="24"/>
      <color indexed="8"/>
      <name val="方正小标宋简体"/>
      <charset val="134"/>
    </font>
    <font>
      <b/>
      <sz val="12"/>
      <name val="宋体"/>
      <charset val="134"/>
    </font>
    <font>
      <b/>
      <sz val="11"/>
      <color indexed="8"/>
      <name val="宋体"/>
      <charset val="134"/>
    </font>
    <font>
      <b/>
      <sz val="10"/>
      <name val="仿宋_GB2312"/>
      <charset val="134"/>
    </font>
    <font>
      <sz val="10"/>
      <name val="仿宋_GB2312"/>
      <charset val="134"/>
    </font>
    <font>
      <b/>
      <sz val="10"/>
      <color indexed="8"/>
      <name val="仿宋_GB2312"/>
      <charset val="134"/>
    </font>
    <font>
      <sz val="10"/>
      <name val="宋体"/>
      <charset val="134"/>
    </font>
    <font>
      <sz val="10"/>
      <color theme="1"/>
      <name val="仿宋_GB2312"/>
      <charset val="134"/>
    </font>
    <font>
      <b/>
      <sz val="12"/>
      <name val="宋体"/>
      <charset val="134"/>
      <scheme val="minor"/>
    </font>
    <font>
      <sz val="10"/>
      <color indexed="8"/>
      <name val="仿宋_GB2312"/>
      <charset val="134"/>
    </font>
    <font>
      <sz val="10"/>
      <name val="宋体"/>
      <charset val="134"/>
      <scheme val="major"/>
    </font>
    <font>
      <sz val="10"/>
      <color theme="1"/>
      <name val="宋体"/>
      <charset val="134"/>
    </font>
    <font>
      <sz val="10"/>
      <name val="黑体"/>
      <charset val="134"/>
    </font>
    <font>
      <sz val="10"/>
      <name val="宋体"/>
      <charset val="134"/>
      <scheme val="minor"/>
    </font>
    <font>
      <b/>
      <sz val="11"/>
      <color theme="1"/>
      <name val="宋体"/>
      <charset val="134"/>
      <scheme val="minor"/>
    </font>
    <font>
      <sz val="11"/>
      <name val="宋体"/>
      <charset val="134"/>
      <scheme val="minor"/>
    </font>
    <font>
      <sz val="12"/>
      <color theme="1"/>
      <name val="仿宋_GB2312"/>
      <charset val="134"/>
    </font>
    <font>
      <b/>
      <sz val="22"/>
      <color indexed="8"/>
      <name val="方正小标宋简体"/>
      <charset val="134"/>
    </font>
    <font>
      <b/>
      <sz val="10"/>
      <name val="宋体"/>
      <charset val="134"/>
    </font>
    <font>
      <sz val="11"/>
      <name val="仿宋"/>
      <charset val="134"/>
    </font>
    <font>
      <sz val="11"/>
      <color theme="1"/>
      <name val="仿宋"/>
      <charset val="134"/>
    </font>
    <font>
      <sz val="11"/>
      <color rgb="FFFF0000"/>
      <name val="仿宋"/>
      <charset val="134"/>
    </font>
    <font>
      <b/>
      <sz val="10"/>
      <color theme="1"/>
      <name val="仿宋_GB2312"/>
      <charset val="134"/>
    </font>
    <font>
      <b/>
      <sz val="12"/>
      <color indexed="14"/>
      <name val="宋体"/>
      <charset val="134"/>
    </font>
    <font>
      <b/>
      <sz val="11"/>
      <name val="宋体"/>
      <charset val="134"/>
      <scheme val="minor"/>
    </font>
    <font>
      <sz val="11"/>
      <name val="仿宋_GB2312"/>
      <charset val="134"/>
    </font>
    <font>
      <b/>
      <sz val="11"/>
      <name val="仿宋_GB2312"/>
      <charset val="134"/>
    </font>
    <font>
      <b/>
      <sz val="10"/>
      <name val="黑体"/>
      <charset val="134"/>
    </font>
    <font>
      <sz val="9"/>
      <name val="仿宋_GB2312"/>
      <charset val="134"/>
    </font>
    <font>
      <sz val="14"/>
      <color indexed="8"/>
      <name val="黑体"/>
      <charset val="134"/>
    </font>
    <font>
      <sz val="12"/>
      <color indexed="10"/>
      <name val="宋体"/>
      <charset val="134"/>
    </font>
    <font>
      <sz val="10"/>
      <color indexed="63"/>
      <name val="仿宋_GB2312"/>
      <charset val="134"/>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theme="1"/>
      <name val="宋体"/>
      <charset val="0"/>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6"/>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95">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 fillId="0" borderId="0">
      <alignment vertical="center"/>
    </xf>
    <xf numFmtId="0" fontId="52" fillId="12" borderId="0" applyNumberFormat="0" applyBorder="0" applyAlignment="0" applyProtection="0">
      <alignment vertical="center"/>
    </xf>
    <xf numFmtId="0" fontId="44" fillId="8" borderId="10" applyNumberFormat="0" applyAlignment="0" applyProtection="0">
      <alignment vertical="center"/>
    </xf>
    <xf numFmtId="41" fontId="0" fillId="0" borderId="0" applyFont="0" applyFill="0" applyBorder="0" applyAlignment="0" applyProtection="0">
      <alignment vertical="center"/>
    </xf>
    <xf numFmtId="0" fontId="52" fillId="10" borderId="0" applyNumberFormat="0" applyBorder="0" applyAlignment="0" applyProtection="0">
      <alignment vertical="center"/>
    </xf>
    <xf numFmtId="0" fontId="55" fillId="21" borderId="0" applyNumberFormat="0" applyBorder="0" applyAlignment="0" applyProtection="0">
      <alignment vertical="center"/>
    </xf>
    <xf numFmtId="43" fontId="0" fillId="0" borderId="0" applyFont="0" applyFill="0" applyBorder="0" applyAlignment="0" applyProtection="0">
      <alignment vertical="center"/>
    </xf>
    <xf numFmtId="0" fontId="40" fillId="22"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54" fillId="0" borderId="0" applyNumberFormat="0" applyFill="0" applyBorder="0" applyAlignment="0" applyProtection="0">
      <alignment vertical="center"/>
    </xf>
    <xf numFmtId="0" fontId="0" fillId="6" borderId="9" applyNumberFormat="0" applyFont="0" applyAlignment="0" applyProtection="0">
      <alignment vertical="center"/>
    </xf>
    <xf numFmtId="0" fontId="2" fillId="0" borderId="0">
      <alignment vertical="center"/>
    </xf>
    <xf numFmtId="0" fontId="40" fillId="30" borderId="0" applyNumberFormat="0" applyBorder="0" applyAlignment="0" applyProtection="0">
      <alignment vertical="center"/>
    </xf>
    <xf numFmtId="0" fontId="4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2" fillId="0" borderId="0">
      <alignment vertical="center"/>
    </xf>
    <xf numFmtId="0" fontId="53" fillId="0" borderId="0" applyNumberFormat="0" applyFill="0" applyBorder="0" applyAlignment="0" applyProtection="0">
      <alignment vertical="center"/>
    </xf>
    <xf numFmtId="0" fontId="42" fillId="0" borderId="8" applyNumberFormat="0" applyFill="0" applyAlignment="0" applyProtection="0">
      <alignment vertical="center"/>
    </xf>
    <xf numFmtId="0" fontId="51" fillId="0" borderId="8" applyNumberFormat="0" applyFill="0" applyAlignment="0" applyProtection="0">
      <alignment vertical="center"/>
    </xf>
    <xf numFmtId="0" fontId="40" fillId="24" borderId="0" applyNumberFormat="0" applyBorder="0" applyAlignment="0" applyProtection="0">
      <alignment vertical="center"/>
    </xf>
    <xf numFmtId="0" fontId="46" fillId="0" borderId="12" applyNumberFormat="0" applyFill="0" applyAlignment="0" applyProtection="0">
      <alignment vertical="center"/>
    </xf>
    <xf numFmtId="0" fontId="40" fillId="25" borderId="0" applyNumberFormat="0" applyBorder="0" applyAlignment="0" applyProtection="0">
      <alignment vertical="center"/>
    </xf>
    <xf numFmtId="0" fontId="41" fillId="5" borderId="7" applyNumberFormat="0" applyAlignment="0" applyProtection="0">
      <alignment vertical="center"/>
    </xf>
    <xf numFmtId="0" fontId="56" fillId="5" borderId="10" applyNumberFormat="0" applyAlignment="0" applyProtection="0">
      <alignment vertical="center"/>
    </xf>
    <xf numFmtId="0" fontId="2" fillId="0" borderId="0">
      <alignment vertical="center"/>
    </xf>
    <xf numFmtId="0" fontId="2" fillId="0" borderId="0">
      <alignment vertical="center"/>
    </xf>
    <xf numFmtId="0" fontId="50" fillId="9" borderId="13" applyNumberFormat="0" applyAlignment="0" applyProtection="0">
      <alignment vertical="center"/>
    </xf>
    <xf numFmtId="0" fontId="52" fillId="13" borderId="0" applyNumberFormat="0" applyBorder="0" applyAlignment="0" applyProtection="0">
      <alignment vertical="center"/>
    </xf>
    <xf numFmtId="0" fontId="40" fillId="18" borderId="0" applyNumberFormat="0" applyBorder="0" applyAlignment="0" applyProtection="0">
      <alignment vertical="center"/>
    </xf>
    <xf numFmtId="0" fontId="57" fillId="0" borderId="14" applyNumberFormat="0" applyFill="0" applyAlignment="0" applyProtection="0">
      <alignment vertical="center"/>
    </xf>
    <xf numFmtId="0" fontId="45" fillId="0" borderId="11" applyNumberFormat="0" applyFill="0" applyAlignment="0" applyProtection="0">
      <alignment vertical="center"/>
    </xf>
    <xf numFmtId="0" fontId="58" fillId="32" borderId="0" applyNumberFormat="0" applyBorder="0" applyAlignment="0" applyProtection="0">
      <alignment vertical="center"/>
    </xf>
    <xf numFmtId="0" fontId="2" fillId="0" borderId="0">
      <alignment vertical="center"/>
    </xf>
    <xf numFmtId="0" fontId="2" fillId="0" borderId="0">
      <alignment vertical="center"/>
    </xf>
    <xf numFmtId="0" fontId="43" fillId="7" borderId="0" applyNumberFormat="0" applyBorder="0" applyAlignment="0" applyProtection="0">
      <alignment vertical="center"/>
    </xf>
    <xf numFmtId="0" fontId="52" fillId="16" borderId="0" applyNumberFormat="0" applyBorder="0" applyAlignment="0" applyProtection="0">
      <alignment vertical="center"/>
    </xf>
    <xf numFmtId="0" fontId="40" fillId="4" borderId="0" applyNumberFormat="0" applyBorder="0" applyAlignment="0" applyProtection="0">
      <alignment vertical="center"/>
    </xf>
    <xf numFmtId="0" fontId="52" fillId="14" borderId="0" applyNumberFormat="0" applyBorder="0" applyAlignment="0" applyProtection="0">
      <alignment vertical="center"/>
    </xf>
    <xf numFmtId="0" fontId="52" fillId="28" borderId="0" applyNumberFormat="0" applyBorder="0" applyAlignment="0" applyProtection="0">
      <alignment vertical="center"/>
    </xf>
    <xf numFmtId="0" fontId="52" fillId="17" borderId="0" applyNumberFormat="0" applyBorder="0" applyAlignment="0" applyProtection="0">
      <alignment vertical="center"/>
    </xf>
    <xf numFmtId="0" fontId="52" fillId="26" borderId="0" applyNumberFormat="0" applyBorder="0" applyAlignment="0" applyProtection="0">
      <alignment vertical="center"/>
    </xf>
    <xf numFmtId="0" fontId="40" fillId="33" borderId="0" applyNumberFormat="0" applyBorder="0" applyAlignment="0" applyProtection="0">
      <alignment vertical="center"/>
    </xf>
    <xf numFmtId="0" fontId="40" fillId="20" borderId="0" applyNumberFormat="0" applyBorder="0" applyAlignment="0" applyProtection="0">
      <alignment vertical="center"/>
    </xf>
    <xf numFmtId="0" fontId="52" fillId="15" borderId="0" applyNumberFormat="0" applyBorder="0" applyAlignment="0" applyProtection="0">
      <alignment vertical="center"/>
    </xf>
    <xf numFmtId="0" fontId="52" fillId="29" borderId="0" applyNumberFormat="0" applyBorder="0" applyAlignment="0" applyProtection="0">
      <alignment vertical="center"/>
    </xf>
    <xf numFmtId="0" fontId="40" fillId="19" borderId="0" applyNumberFormat="0" applyBorder="0" applyAlignment="0" applyProtection="0">
      <alignment vertical="center"/>
    </xf>
    <xf numFmtId="0" fontId="52" fillId="27" borderId="0" applyNumberFormat="0" applyBorder="0" applyAlignment="0" applyProtection="0">
      <alignment vertical="center"/>
    </xf>
    <xf numFmtId="0" fontId="40" fillId="31" borderId="0" applyNumberFormat="0" applyBorder="0" applyAlignment="0" applyProtection="0">
      <alignment vertical="center"/>
    </xf>
    <xf numFmtId="0" fontId="40" fillId="34" borderId="0" applyNumberFormat="0" applyBorder="0" applyAlignment="0" applyProtection="0">
      <alignment vertical="center"/>
    </xf>
    <xf numFmtId="0" fontId="2" fillId="0" borderId="0">
      <alignment vertical="center"/>
    </xf>
    <xf numFmtId="0" fontId="52" fillId="11" borderId="0" applyNumberFormat="0" applyBorder="0" applyAlignment="0" applyProtection="0">
      <alignment vertical="center"/>
    </xf>
    <xf numFmtId="0" fontId="40" fillId="23" borderId="0" applyNumberFormat="0" applyBorder="0" applyAlignment="0" applyProtection="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8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9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4" fontId="16"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9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 xfId="87"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9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3" fillId="0" borderId="1" xfId="87" applyNumberFormat="1" applyFont="1" applyFill="1" applyBorder="1" applyAlignment="1">
      <alignment horizontal="center" vertical="center" wrapText="1"/>
    </xf>
    <xf numFmtId="0" fontId="15" fillId="0" borderId="1" xfId="87" applyNumberFormat="1" applyFont="1" applyFill="1" applyBorder="1" applyAlignment="1">
      <alignment horizontal="center" vertical="center" wrapText="1"/>
    </xf>
    <xf numFmtId="0" fontId="17" fillId="0" borderId="1" xfId="16"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9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lignment horizontal="left" vertical="center" wrapText="1"/>
    </xf>
    <xf numFmtId="176" fontId="11" fillId="0" borderId="1" xfId="0" applyNumberFormat="1" applyFont="1" applyFill="1" applyBorder="1" applyAlignment="1" applyProtection="1">
      <alignment horizontal="center" vertical="center" wrapText="1"/>
    </xf>
    <xf numFmtId="0" fontId="14" fillId="0" borderId="1" xfId="66" applyNumberFormat="1" applyFont="1" applyFill="1" applyBorder="1" applyAlignment="1">
      <alignment horizontal="center" vertical="center" wrapText="1"/>
    </xf>
    <xf numFmtId="0" fontId="14" fillId="0" borderId="1" xfId="68" applyFont="1" applyFill="1" applyBorder="1" applyAlignment="1">
      <alignment horizontal="center" vertical="center" wrapText="1"/>
    </xf>
    <xf numFmtId="0" fontId="14" fillId="0" borderId="1" xfId="62" applyNumberFormat="1" applyFont="1" applyFill="1" applyBorder="1" applyAlignment="1">
      <alignment horizontal="center" vertical="center" wrapText="1"/>
    </xf>
    <xf numFmtId="0" fontId="14" fillId="0" borderId="1" xfId="39" applyNumberFormat="1" applyFont="1" applyFill="1" applyBorder="1" applyAlignment="1">
      <alignment horizontal="center" vertical="center" wrapText="1"/>
    </xf>
    <xf numFmtId="0" fontId="14" fillId="0" borderId="1" xfId="64" applyNumberFormat="1" applyFont="1" applyFill="1" applyBorder="1" applyAlignment="1">
      <alignment horizontal="center" vertical="center" wrapText="1"/>
    </xf>
    <xf numFmtId="49" fontId="14" fillId="0" borderId="1" xfId="66" applyNumberFormat="1" applyFont="1" applyFill="1" applyBorder="1" applyAlignment="1">
      <alignment horizontal="center" vertical="center" wrapText="1"/>
    </xf>
    <xf numFmtId="0" fontId="14" fillId="0" borderId="1" xfId="62" applyFont="1" applyFill="1" applyBorder="1" applyAlignment="1">
      <alignment horizontal="center" vertical="center" wrapText="1"/>
    </xf>
    <xf numFmtId="0" fontId="14" fillId="0" borderId="1" xfId="39" applyFont="1" applyFill="1" applyBorder="1" applyAlignment="1">
      <alignment horizontal="center" vertical="center" wrapText="1"/>
    </xf>
    <xf numFmtId="0" fontId="14" fillId="0" borderId="1" xfId="64" applyFont="1" applyFill="1" applyBorder="1" applyAlignment="1">
      <alignment horizontal="center" vertical="center" wrapText="1"/>
    </xf>
    <xf numFmtId="49" fontId="14" fillId="2" borderId="1" xfId="66" applyNumberFormat="1" applyFont="1" applyFill="1" applyBorder="1" applyAlignment="1" applyProtection="1">
      <alignment horizontal="center" vertical="center" wrapText="1"/>
    </xf>
    <xf numFmtId="0" fontId="14" fillId="0" borderId="1" xfId="67" applyFont="1" applyFill="1" applyBorder="1" applyAlignment="1">
      <alignment horizontal="center" vertical="center" wrapText="1"/>
    </xf>
    <xf numFmtId="0" fontId="14" fillId="0" borderId="1" xfId="70" applyNumberFormat="1" applyFont="1" applyFill="1" applyBorder="1" applyAlignment="1">
      <alignment horizontal="center" vertical="center" wrapText="1"/>
    </xf>
    <xf numFmtId="0" fontId="18" fillId="0" borderId="1" xfId="31" applyNumberFormat="1" applyFont="1" applyFill="1" applyBorder="1" applyAlignment="1">
      <alignment horizontal="center" vertical="center" wrapText="1"/>
    </xf>
    <xf numFmtId="0" fontId="18" fillId="0" borderId="1" xfId="72" applyNumberFormat="1" applyFont="1" applyFill="1" applyBorder="1" applyAlignment="1">
      <alignment horizontal="center" vertical="center" wrapText="1"/>
    </xf>
    <xf numFmtId="49" fontId="14" fillId="0" borderId="1" xfId="76" applyNumberFormat="1" applyFont="1" applyFill="1" applyBorder="1" applyAlignment="1">
      <alignment horizontal="center" vertical="center" wrapText="1"/>
    </xf>
    <xf numFmtId="0" fontId="14" fillId="0" borderId="1" xfId="71" applyFont="1" applyFill="1" applyBorder="1" applyAlignment="1">
      <alignment horizontal="center" vertical="center" wrapText="1"/>
    </xf>
    <xf numFmtId="0" fontId="14" fillId="0" borderId="1" xfId="30" applyFont="1" applyFill="1" applyBorder="1" applyAlignment="1">
      <alignment horizontal="center" vertical="center" wrapText="1"/>
    </xf>
    <xf numFmtId="0" fontId="14" fillId="0" borderId="1" xfId="73" applyFont="1" applyFill="1" applyBorder="1" applyAlignment="1">
      <alignment horizontal="center" vertical="center" wrapText="1"/>
    </xf>
    <xf numFmtId="0" fontId="12" fillId="0" borderId="1" xfId="91" applyFont="1" applyFill="1" applyBorder="1" applyAlignment="1" applyProtection="1">
      <alignment horizontal="center" vertical="center" wrapText="1"/>
    </xf>
    <xf numFmtId="176" fontId="12" fillId="0" borderId="1" xfId="0" applyNumberFormat="1" applyFont="1" applyFill="1" applyBorder="1" applyAlignment="1" applyProtection="1">
      <alignment horizontal="center" vertical="center" wrapText="1"/>
    </xf>
    <xf numFmtId="0" fontId="19" fillId="0" borderId="1" xfId="75" applyFont="1" applyFill="1" applyBorder="1" applyAlignment="1">
      <alignment horizontal="center" vertical="center" wrapText="1"/>
    </xf>
    <xf numFmtId="0" fontId="14" fillId="0" borderId="1" xfId="79" applyNumberFormat="1" applyFont="1" applyFill="1" applyBorder="1" applyAlignment="1">
      <alignment horizontal="center" vertical="center" wrapText="1"/>
    </xf>
    <xf numFmtId="0" fontId="18" fillId="0" borderId="1" xfId="83" applyNumberFormat="1" applyFont="1" applyFill="1" applyBorder="1" applyAlignment="1">
      <alignment horizontal="center" vertical="center" wrapText="1"/>
    </xf>
    <xf numFmtId="0" fontId="18" fillId="0" borderId="1" xfId="4" applyNumberFormat="1" applyFont="1" applyFill="1" applyBorder="1" applyAlignment="1">
      <alignment horizontal="center" vertical="center" wrapText="1"/>
    </xf>
    <xf numFmtId="0" fontId="19" fillId="0" borderId="1" xfId="75" applyNumberFormat="1" applyFont="1" applyFill="1" applyBorder="1" applyAlignment="1">
      <alignment horizontal="center" vertical="center" wrapText="1"/>
    </xf>
    <xf numFmtId="49" fontId="14" fillId="0" borderId="1" xfId="77" applyNumberFormat="1" applyFont="1" applyFill="1" applyBorder="1" applyAlignment="1">
      <alignment horizontal="center" vertical="center" wrapText="1"/>
    </xf>
    <xf numFmtId="0" fontId="14" fillId="0" borderId="1" xfId="81" applyFont="1" applyFill="1" applyBorder="1" applyAlignment="1">
      <alignment horizontal="center" vertical="center" wrapText="1"/>
    </xf>
    <xf numFmtId="0" fontId="14" fillId="0" borderId="1" xfId="85" applyFont="1" applyFill="1" applyBorder="1" applyAlignment="1">
      <alignment horizontal="center" vertical="center" wrapText="1"/>
    </xf>
    <xf numFmtId="0" fontId="14" fillId="0" borderId="1" xfId="80" applyFont="1" applyFill="1" applyBorder="1" applyAlignment="1">
      <alignment horizontal="center" vertical="center" wrapText="1"/>
    </xf>
    <xf numFmtId="0" fontId="14" fillId="0" borderId="1" xfId="65" applyNumberFormat="1" applyFont="1" applyFill="1" applyBorder="1" applyAlignment="1">
      <alignment horizontal="center" vertical="center" wrapText="1"/>
    </xf>
    <xf numFmtId="49" fontId="14" fillId="2" borderId="1" xfId="21"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 xfId="59" applyFont="1" applyFill="1" applyBorder="1" applyAlignment="1">
      <alignment horizontal="center" vertical="center" wrapText="1"/>
    </xf>
    <xf numFmtId="0" fontId="14" fillId="0" borderId="1" xfId="60" applyFont="1" applyFill="1" applyBorder="1" applyAlignment="1">
      <alignment horizontal="center" vertical="center" wrapText="1"/>
    </xf>
    <xf numFmtId="0" fontId="14" fillId="0" borderId="1" xfId="61" applyFont="1" applyFill="1" applyBorder="1" applyAlignment="1">
      <alignment horizontal="center" vertical="center" wrapText="1"/>
    </xf>
    <xf numFmtId="0" fontId="14" fillId="0" borderId="1" xfId="38"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63" applyFont="1" applyFill="1" applyBorder="1" applyAlignment="1">
      <alignment horizontal="center" vertical="center" wrapText="1"/>
    </xf>
    <xf numFmtId="0" fontId="6" fillId="0" borderId="0" xfId="0" applyFont="1" applyFill="1" applyBorder="1" applyAlignment="1">
      <alignment horizontal="center"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6"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0" fillId="0" borderId="1" xfId="0" applyBorder="1">
      <alignment vertical="center"/>
    </xf>
    <xf numFmtId="49" fontId="17"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49" fontId="12"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27" fillId="2" borderId="1" xfId="84" applyNumberFormat="1" applyFont="1" applyFill="1" applyBorder="1" applyAlignment="1">
      <alignment horizontal="center" vertical="center"/>
    </xf>
    <xf numFmtId="0" fontId="12" fillId="0" borderId="1" xfId="0" applyFont="1" applyBorder="1" applyAlignment="1">
      <alignment horizontal="center" vertical="center" wrapText="1"/>
    </xf>
    <xf numFmtId="0" fontId="28" fillId="0" borderId="1" xfId="84" applyFont="1" applyBorder="1" applyAlignment="1">
      <alignment horizontal="center" vertical="center"/>
    </xf>
    <xf numFmtId="0" fontId="27" fillId="0" borderId="1" xfId="84" applyFont="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27" fillId="2" borderId="1" xfId="82" applyNumberFormat="1" applyFont="1" applyFill="1" applyBorder="1" applyAlignment="1">
      <alignment horizontal="center" vertical="center"/>
    </xf>
    <xf numFmtId="178" fontId="28" fillId="2" borderId="1" xfId="82" applyNumberFormat="1" applyFont="1" applyFill="1" applyBorder="1" applyAlignment="1">
      <alignment horizontal="center" vertical="center"/>
    </xf>
    <xf numFmtId="0" fontId="12" fillId="0" borderId="1" xfId="0" applyFont="1" applyBorder="1" applyAlignment="1">
      <alignment horizontal="center" vertical="center"/>
    </xf>
    <xf numFmtId="178" fontId="27" fillId="0" borderId="1" xfId="82" applyNumberFormat="1" applyFont="1" applyBorder="1" applyAlignment="1">
      <alignment horizontal="center" vertical="center"/>
    </xf>
    <xf numFmtId="0" fontId="25" fillId="0" borderId="0" xfId="0" applyFont="1" applyFill="1" applyBorder="1" applyAlignment="1">
      <alignment horizontal="left" vertical="center"/>
    </xf>
    <xf numFmtId="177" fontId="17" fillId="3" borderId="1"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xf>
    <xf numFmtId="0" fontId="29" fillId="0" borderId="1" xfId="86" applyFont="1" applyBorder="1" applyAlignment="1">
      <alignment horizontal="center" vertical="center"/>
    </xf>
    <xf numFmtId="0" fontId="28" fillId="0" borderId="1" xfId="0" applyFont="1" applyBorder="1" applyAlignment="1">
      <alignment horizontal="center" vertical="center"/>
    </xf>
    <xf numFmtId="0" fontId="0" fillId="0" borderId="1" xfId="0"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30" fillId="0" borderId="1" xfId="0" applyFont="1" applyBorder="1" applyAlignment="1">
      <alignment horizontal="center" vertical="center"/>
    </xf>
    <xf numFmtId="0" fontId="12" fillId="0" borderId="1" xfId="0" applyFont="1" applyBorder="1" applyAlignment="1">
      <alignment vertical="center" wrapText="1"/>
    </xf>
    <xf numFmtId="0" fontId="14"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lignment vertical="center"/>
    </xf>
    <xf numFmtId="0" fontId="21" fillId="0" borderId="1" xfId="0" applyFont="1" applyBorder="1" applyAlignment="1">
      <alignment horizontal="center" vertical="center" wrapText="1"/>
    </xf>
    <xf numFmtId="49" fontId="27" fillId="2"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11" fillId="0" borderId="1" xfId="88"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2" fillId="0" borderId="1" xfId="3" applyNumberFormat="1" applyFont="1" applyFill="1" applyBorder="1" applyAlignment="1">
      <alignment horizontal="center" vertical="center"/>
    </xf>
    <xf numFmtId="0" fontId="12" fillId="0" borderId="1" xfId="3" applyFont="1" applyFill="1" applyBorder="1" applyAlignment="1">
      <alignment horizontal="center" vertical="center" wrapText="1"/>
    </xf>
    <xf numFmtId="0" fontId="12" fillId="0" borderId="1" xfId="3" applyNumberFormat="1" applyFont="1" applyFill="1" applyBorder="1" applyAlignment="1">
      <alignment horizontal="center" vertical="center" wrapText="1"/>
    </xf>
    <xf numFmtId="49" fontId="17" fillId="3" borderId="3" xfId="3" applyNumberFormat="1" applyFont="1" applyFill="1" applyBorder="1" applyAlignment="1">
      <alignment horizontal="center" vertical="center" wrapText="1"/>
    </xf>
    <xf numFmtId="0" fontId="17" fillId="3" borderId="3" xfId="3" applyNumberFormat="1" applyFont="1" applyFill="1" applyBorder="1" applyAlignment="1">
      <alignment horizontal="center" vertical="center"/>
    </xf>
    <xf numFmtId="14" fontId="12" fillId="0" borderId="4" xfId="0" applyNumberFormat="1" applyFont="1" applyFill="1" applyBorder="1" applyAlignment="1">
      <alignment horizontal="center" vertical="center" wrapText="1"/>
    </xf>
    <xf numFmtId="49" fontId="17" fillId="3" borderId="5" xfId="3" applyNumberFormat="1" applyFont="1" applyFill="1" applyBorder="1" applyAlignment="1">
      <alignment horizontal="center" vertical="center" wrapText="1"/>
    </xf>
    <xf numFmtId="0" fontId="17" fillId="3" borderId="5" xfId="3" applyNumberFormat="1" applyFont="1" applyFill="1" applyBorder="1" applyAlignment="1">
      <alignment horizontal="center" vertical="center"/>
    </xf>
    <xf numFmtId="0" fontId="11" fillId="0" borderId="1" xfId="89" applyFont="1" applyFill="1" applyBorder="1" applyAlignment="1">
      <alignment horizontal="center" vertical="center" wrapText="1"/>
    </xf>
    <xf numFmtId="0" fontId="12" fillId="0" borderId="1" xfId="89" applyNumberFormat="1" applyFont="1" applyFill="1" applyBorder="1" applyAlignment="1">
      <alignment horizontal="center" vertical="center" wrapText="1"/>
    </xf>
    <xf numFmtId="49" fontId="3" fillId="3" borderId="5" xfId="89" applyNumberFormat="1" applyFont="1" applyFill="1" applyBorder="1" applyAlignment="1">
      <alignment horizontal="center" vertical="center" wrapText="1"/>
    </xf>
    <xf numFmtId="0" fontId="3" fillId="3" borderId="5" xfId="89" applyNumberFormat="1" applyFont="1" applyFill="1" applyBorder="1" applyAlignment="1">
      <alignment horizontal="center" vertical="center"/>
    </xf>
    <xf numFmtId="0" fontId="3" fillId="0" borderId="1" xfId="89" applyFont="1" applyFill="1" applyBorder="1" applyAlignment="1">
      <alignment horizontal="center" vertical="center" wrapText="1"/>
    </xf>
    <xf numFmtId="0" fontId="12" fillId="0" borderId="1" xfId="89" applyNumberFormat="1" applyFont="1" applyFill="1" applyBorder="1" applyAlignment="1">
      <alignment horizontal="center" vertical="center"/>
    </xf>
    <xf numFmtId="0" fontId="12" fillId="0" borderId="1" xfId="89" applyFont="1" applyFill="1" applyBorder="1" applyAlignment="1">
      <alignment horizontal="center" vertical="center" wrapText="1"/>
    </xf>
    <xf numFmtId="49" fontId="17" fillId="3" borderId="5" xfId="89" applyNumberFormat="1" applyFont="1" applyFill="1" applyBorder="1" applyAlignment="1">
      <alignment horizontal="center" vertical="center" wrapText="1"/>
    </xf>
    <xf numFmtId="0" fontId="17" fillId="3" borderId="5" xfId="89" applyNumberFormat="1" applyFont="1" applyFill="1" applyBorder="1" applyAlignment="1">
      <alignment horizontal="center" vertical="center"/>
    </xf>
    <xf numFmtId="0" fontId="33"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14" fillId="0" borderId="1" xfId="78" applyNumberFormat="1" applyFont="1" applyFill="1" applyBorder="1" applyAlignment="1">
      <alignment horizontal="center" vertical="center" wrapText="1"/>
    </xf>
    <xf numFmtId="0" fontId="14" fillId="0" borderId="1" xfId="69" applyNumberFormat="1" applyFont="1" applyFill="1" applyBorder="1" applyAlignment="1">
      <alignment horizontal="center" vertical="center" wrapText="1"/>
    </xf>
    <xf numFmtId="0" fontId="14" fillId="0" borderId="1" xfId="93" applyNumberFormat="1" applyFont="1" applyFill="1" applyBorder="1" applyAlignment="1">
      <alignment horizontal="center" vertical="center" wrapText="1"/>
    </xf>
    <xf numFmtId="0" fontId="14" fillId="0" borderId="1" xfId="92" applyNumberFormat="1" applyFont="1" applyFill="1" applyBorder="1" applyAlignment="1">
      <alignment horizontal="center" vertical="center" wrapText="1"/>
    </xf>
    <xf numFmtId="0" fontId="14" fillId="0" borderId="1" xfId="94" applyNumberFormat="1" applyFont="1" applyFill="1" applyBorder="1" applyAlignment="1">
      <alignment horizontal="center" vertical="center" wrapText="1"/>
    </xf>
    <xf numFmtId="0" fontId="14" fillId="0" borderId="1" xfId="92" applyFont="1" applyFill="1" applyBorder="1" applyAlignment="1">
      <alignment horizontal="center" vertical="center" wrapText="1"/>
    </xf>
    <xf numFmtId="0" fontId="18" fillId="0" borderId="1" xfId="92" applyNumberFormat="1" applyFont="1" applyFill="1" applyBorder="1" applyAlignment="1">
      <alignment horizontal="center" vertical="center" wrapText="1"/>
    </xf>
    <xf numFmtId="0" fontId="18" fillId="0" borderId="1" xfId="94"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177" fontId="17" fillId="3" borderId="6" xfId="3" applyNumberFormat="1" applyFont="1" applyFill="1" applyBorder="1" applyAlignment="1">
      <alignment horizontal="center" vertical="center" wrapText="1"/>
    </xf>
    <xf numFmtId="0" fontId="0" fillId="0" borderId="0" xfId="3" applyFill="1" applyAlignment="1">
      <alignment vertical="center"/>
    </xf>
    <xf numFmtId="49" fontId="3" fillId="0" borderId="1" xfId="89" applyNumberFormat="1" applyFont="1" applyFill="1" applyBorder="1" applyAlignment="1">
      <alignment horizontal="center" vertical="center" wrapText="1"/>
    </xf>
    <xf numFmtId="177" fontId="3" fillId="3" borderId="6" xfId="89" applyNumberFormat="1" applyFont="1" applyFill="1" applyBorder="1" applyAlignment="1">
      <alignment horizontal="center" vertical="center" wrapText="1"/>
    </xf>
    <xf numFmtId="49" fontId="3" fillId="3" borderId="1" xfId="89" applyNumberFormat="1" applyFont="1" applyFill="1" applyBorder="1" applyAlignment="1">
      <alignment horizontal="center" vertical="center" wrapText="1"/>
    </xf>
    <xf numFmtId="177" fontId="17" fillId="3" borderId="6" xfId="89" applyNumberFormat="1" applyFont="1" applyFill="1" applyBorder="1" applyAlignment="1">
      <alignment horizontal="center" vertical="center" wrapText="1"/>
    </xf>
    <xf numFmtId="0" fontId="18" fillId="0" borderId="1" xfId="55" applyNumberFormat="1" applyFont="1" applyFill="1" applyBorder="1" applyAlignment="1">
      <alignment horizontal="center" vertical="center" wrapText="1"/>
    </xf>
    <xf numFmtId="0" fontId="23"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Fill="1" applyBorder="1" applyAlignment="1">
      <alignment horizontal="center" vertical="center" wrapText="1"/>
    </xf>
    <xf numFmtId="0" fontId="36" fillId="0" borderId="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1" fillId="0" borderId="1" xfId="58" applyNumberFormat="1" applyFont="1" applyFill="1" applyBorder="1" applyAlignment="1">
      <alignment horizontal="center" vertical="center" wrapText="1"/>
    </xf>
    <xf numFmtId="0" fontId="11" fillId="0" borderId="1" xfId="74" applyFont="1" applyFill="1" applyBorder="1" applyAlignment="1">
      <alignment horizontal="center" vertical="center" wrapText="1"/>
    </xf>
    <xf numFmtId="0" fontId="22" fillId="0" borderId="1"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39" fillId="0" borderId="1" xfId="0" applyNumberFormat="1" applyFont="1" applyFill="1" applyBorder="1" applyAlignment="1">
      <alignment horizontal="center" vertical="center" wrapText="1"/>
    </xf>
  </cellXfs>
  <cellStyles count="95">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常规 11" xfId="58"/>
    <cellStyle name="常规 13" xfId="59"/>
    <cellStyle name="常规 14" xfId="60"/>
    <cellStyle name="常规 15" xfId="61"/>
    <cellStyle name="常规 20" xfId="62"/>
    <cellStyle name="常规 17" xfId="63"/>
    <cellStyle name="常规 22" xfId="64"/>
    <cellStyle name="常规 23" xfId="65"/>
    <cellStyle name="常规 18" xfId="66"/>
    <cellStyle name="常规 24" xfId="67"/>
    <cellStyle name="常规 19" xfId="68"/>
    <cellStyle name="常规 2" xfId="69"/>
    <cellStyle name="常规 25" xfId="70"/>
    <cellStyle name="常规 30" xfId="71"/>
    <cellStyle name="常规 27" xfId="72"/>
    <cellStyle name="常规 32" xfId="73"/>
    <cellStyle name="常规 28" xfId="74"/>
    <cellStyle name="常规 33" xfId="75"/>
    <cellStyle name="常规 29" xfId="76"/>
    <cellStyle name="常规 34" xfId="77"/>
    <cellStyle name="常规 3" xfId="78"/>
    <cellStyle name="常规 35" xfId="79"/>
    <cellStyle name="常规 40" xfId="80"/>
    <cellStyle name="常规 36" xfId="81"/>
    <cellStyle name="常规 41" xfId="82"/>
    <cellStyle name="常规 37" xfId="83"/>
    <cellStyle name="常规 42" xfId="84"/>
    <cellStyle name="常规 38" xfId="85"/>
    <cellStyle name="常规 43" xfId="86"/>
    <cellStyle name="常规 4" xfId="87"/>
    <cellStyle name="常规 45" xfId="88"/>
    <cellStyle name="常规 46" xfId="89"/>
    <cellStyle name="常规 5" xfId="90"/>
    <cellStyle name="常规 66" xfId="91"/>
    <cellStyle name="常规 7" xfId="92"/>
    <cellStyle name="常规 8" xfId="93"/>
    <cellStyle name="常规 9" xfId="94"/>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5"/>
  <sheetViews>
    <sheetView tabSelected="1" workbookViewId="0">
      <pane xSplit="6" ySplit="8" topLeftCell="G9" activePane="bottomRight" state="frozen"/>
      <selection/>
      <selection pane="topRight"/>
      <selection pane="bottomLeft"/>
      <selection pane="bottomRight" activeCell="T8" sqref="T8"/>
    </sheetView>
  </sheetViews>
  <sheetFormatPr defaultColWidth="9" defaultRowHeight="14.25"/>
  <cols>
    <col min="1" max="1" width="7.25" style="5" customWidth="1"/>
    <col min="2" max="2" width="20.125" style="6" customWidth="1"/>
    <col min="3" max="3" width="10" style="6" customWidth="1"/>
    <col min="4" max="4" width="5.5" style="6" customWidth="1"/>
    <col min="5" max="5" width="12.875" style="6" customWidth="1"/>
    <col min="6" max="6" width="26" style="6" customWidth="1"/>
    <col min="7" max="7" width="13" style="6" customWidth="1"/>
    <col min="8" max="8" width="11.875" style="6" customWidth="1"/>
    <col min="9" max="9" width="9.625" style="6" customWidth="1"/>
    <col min="10" max="10" width="13.75" style="6" customWidth="1"/>
    <col min="11" max="11" width="9.625" style="6" customWidth="1"/>
    <col min="12" max="16384" width="9" style="6"/>
  </cols>
  <sheetData>
    <row r="1" ht="21" customHeight="1" spans="1:11">
      <c r="A1" s="7" t="s">
        <v>0</v>
      </c>
      <c r="B1" s="7"/>
      <c r="C1" s="7"/>
      <c r="D1" s="7"/>
      <c r="E1" s="7"/>
      <c r="F1" s="7"/>
      <c r="G1" s="7"/>
      <c r="H1" s="7"/>
      <c r="I1" s="7"/>
      <c r="J1" s="7"/>
      <c r="K1" s="7"/>
    </row>
    <row r="2" ht="31.5" spans="1:11">
      <c r="A2" s="8" t="s">
        <v>1</v>
      </c>
      <c r="B2" s="8"/>
      <c r="C2" s="8"/>
      <c r="D2" s="8"/>
      <c r="E2" s="8"/>
      <c r="F2" s="8"/>
      <c r="G2" s="8"/>
      <c r="H2" s="8"/>
      <c r="I2" s="8"/>
      <c r="J2" s="8"/>
      <c r="K2" s="8"/>
    </row>
    <row r="3" spans="2:11">
      <c r="B3" s="9" t="s">
        <v>2</v>
      </c>
      <c r="C3" s="9"/>
      <c r="D3" s="9"/>
      <c r="E3" s="9"/>
      <c r="F3" s="9"/>
      <c r="G3" s="9"/>
      <c r="H3" s="9"/>
      <c r="I3" s="9"/>
      <c r="J3" s="9"/>
      <c r="K3" s="9"/>
    </row>
    <row r="4" ht="23.1" customHeight="1" spans="1:11">
      <c r="A4" s="10" t="s">
        <v>3</v>
      </c>
      <c r="B4" s="10" t="s">
        <v>4</v>
      </c>
      <c r="C4" s="11" t="s">
        <v>5</v>
      </c>
      <c r="D4" s="11" t="s">
        <v>6</v>
      </c>
      <c r="E4" s="11" t="s">
        <v>7</v>
      </c>
      <c r="F4" s="11" t="s">
        <v>8</v>
      </c>
      <c r="G4" s="12" t="s">
        <v>9</v>
      </c>
      <c r="H4" s="11" t="s">
        <v>10</v>
      </c>
      <c r="I4" s="11"/>
      <c r="J4" s="11" t="s">
        <v>11</v>
      </c>
      <c r="K4" s="11" t="s">
        <v>12</v>
      </c>
    </row>
    <row r="5" spans="1:11">
      <c r="A5" s="11"/>
      <c r="B5" s="13"/>
      <c r="C5" s="13"/>
      <c r="D5" s="11"/>
      <c r="E5" s="11"/>
      <c r="F5" s="13"/>
      <c r="G5" s="12"/>
      <c r="H5" s="11" t="s">
        <v>13</v>
      </c>
      <c r="I5" s="11" t="s">
        <v>14</v>
      </c>
      <c r="J5" s="13"/>
      <c r="K5" s="11"/>
    </row>
    <row r="6" s="176" customFormat="1" ht="23.1" customHeight="1" spans="1:11">
      <c r="A6" s="74"/>
      <c r="B6" s="23" t="s">
        <v>15</v>
      </c>
      <c r="C6" s="23"/>
      <c r="D6" s="23"/>
      <c r="E6" s="23"/>
      <c r="F6" s="23"/>
      <c r="G6" s="23">
        <f>G7+G19+G29+G32+G35+G40</f>
        <v>19880.6492</v>
      </c>
      <c r="H6" s="74"/>
      <c r="I6" s="185"/>
      <c r="J6" s="74"/>
      <c r="K6" s="74"/>
    </row>
    <row r="7" s="177" customFormat="1" ht="28.5" spans="1:11">
      <c r="A7" s="10" t="s">
        <v>16</v>
      </c>
      <c r="B7" s="10" t="s">
        <v>17</v>
      </c>
      <c r="C7" s="10" t="s">
        <v>18</v>
      </c>
      <c r="D7" s="10"/>
      <c r="E7" s="10"/>
      <c r="F7" s="91"/>
      <c r="G7" s="91">
        <f>G8+G9+G11+G12+G13</f>
        <v>11013.7628</v>
      </c>
      <c r="H7" s="91"/>
      <c r="I7" s="91"/>
      <c r="J7" s="91"/>
      <c r="K7" s="91"/>
    </row>
    <row r="8" s="1" customFormat="1" ht="24" customHeight="1" spans="1:11">
      <c r="A8" s="41" t="s">
        <v>19</v>
      </c>
      <c r="B8" s="15" t="s">
        <v>20</v>
      </c>
      <c r="C8" s="15" t="s">
        <v>21</v>
      </c>
      <c r="D8" s="15"/>
      <c r="E8" s="15" t="s">
        <v>22</v>
      </c>
      <c r="F8" s="15"/>
      <c r="G8" s="15">
        <f>移民!G6</f>
        <v>5900</v>
      </c>
      <c r="H8" s="15"/>
      <c r="I8" s="15"/>
      <c r="J8" s="15"/>
      <c r="K8" s="15"/>
    </row>
    <row r="9" s="1" customFormat="1" ht="24.95" customHeight="1" spans="1:11">
      <c r="A9" s="15" t="s">
        <v>23</v>
      </c>
      <c r="B9" s="15" t="s">
        <v>24</v>
      </c>
      <c r="C9" s="15" t="s">
        <v>21</v>
      </c>
      <c r="D9" s="15"/>
      <c r="E9" s="15"/>
      <c r="F9" s="15"/>
      <c r="G9" s="15">
        <v>142.63</v>
      </c>
      <c r="H9" s="33"/>
      <c r="I9" s="33"/>
      <c r="J9" s="15"/>
      <c r="K9" s="15"/>
    </row>
    <row r="10" s="169" customFormat="1" ht="36.75" customHeight="1" spans="1:11">
      <c r="A10" s="28"/>
      <c r="B10" s="79" t="s">
        <v>25</v>
      </c>
      <c r="C10" s="171" t="s">
        <v>26</v>
      </c>
      <c r="D10" s="28" t="s">
        <v>27</v>
      </c>
      <c r="E10" s="28" t="s">
        <v>28</v>
      </c>
      <c r="F10" s="175" t="s">
        <v>29</v>
      </c>
      <c r="G10" s="79">
        <v>142.63</v>
      </c>
      <c r="H10" s="16">
        <v>43466</v>
      </c>
      <c r="I10" s="16">
        <v>43800</v>
      </c>
      <c r="J10" s="79" t="s">
        <v>30</v>
      </c>
      <c r="K10" s="171" t="s">
        <v>26</v>
      </c>
    </row>
    <row r="11" s="128" customFormat="1" ht="24" customHeight="1" spans="1:13">
      <c r="A11" s="15" t="s">
        <v>31</v>
      </c>
      <c r="B11" s="15" t="s">
        <v>32</v>
      </c>
      <c r="C11" s="15" t="s">
        <v>21</v>
      </c>
      <c r="D11" s="15"/>
      <c r="E11" s="15" t="s">
        <v>33</v>
      </c>
      <c r="F11" s="15"/>
      <c r="G11" s="15">
        <f>教育!G6</f>
        <v>332.5</v>
      </c>
      <c r="H11" s="33"/>
      <c r="I11" s="33"/>
      <c r="J11" s="15"/>
      <c r="K11" s="15"/>
      <c r="L11" s="129"/>
      <c r="M11" s="129"/>
    </row>
    <row r="12" s="1" customFormat="1" ht="47.25" customHeight="1" spans="1:13">
      <c r="A12" s="15" t="s">
        <v>34</v>
      </c>
      <c r="B12" s="170" t="s">
        <v>35</v>
      </c>
      <c r="C12" s="15" t="s">
        <v>21</v>
      </c>
      <c r="D12" s="15"/>
      <c r="E12" s="15" t="s">
        <v>36</v>
      </c>
      <c r="F12" s="17"/>
      <c r="G12" s="17">
        <f>保障!G6</f>
        <v>2003.6328</v>
      </c>
      <c r="H12" s="19"/>
      <c r="I12" s="19"/>
      <c r="J12" s="15"/>
      <c r="K12" s="15"/>
      <c r="L12" s="37"/>
      <c r="M12" s="37"/>
    </row>
    <row r="13" s="128" customFormat="1" ht="36" customHeight="1" spans="1:13">
      <c r="A13" s="15" t="s">
        <v>37</v>
      </c>
      <c r="B13" s="15" t="s">
        <v>38</v>
      </c>
      <c r="C13" s="10" t="s">
        <v>18</v>
      </c>
      <c r="D13" s="15"/>
      <c r="E13" s="15" t="s">
        <v>39</v>
      </c>
      <c r="F13" s="15"/>
      <c r="G13" s="15">
        <f>SUM(G14:G18)</f>
        <v>2635</v>
      </c>
      <c r="H13" s="33"/>
      <c r="I13" s="33"/>
      <c r="J13" s="15"/>
      <c r="K13" s="15"/>
      <c r="L13" s="37"/>
      <c r="M13" s="37"/>
    </row>
    <row r="14" s="128" customFormat="1" ht="36" customHeight="1" spans="1:13">
      <c r="A14" s="15"/>
      <c r="B14" s="179" t="s">
        <v>40</v>
      </c>
      <c r="C14" s="15" t="s">
        <v>21</v>
      </c>
      <c r="D14" s="15"/>
      <c r="E14" s="15"/>
      <c r="F14" s="15"/>
      <c r="G14" s="15">
        <f>产业!G7</f>
        <v>230</v>
      </c>
      <c r="H14" s="33"/>
      <c r="I14" s="33"/>
      <c r="J14" s="15"/>
      <c r="K14" s="15"/>
      <c r="L14" s="177"/>
      <c r="M14" s="177"/>
    </row>
    <row r="15" s="128" customFormat="1" ht="36" customHeight="1" spans="1:13">
      <c r="A15" s="15"/>
      <c r="B15" s="180" t="s">
        <v>41</v>
      </c>
      <c r="C15" s="15" t="s">
        <v>21</v>
      </c>
      <c r="D15" s="15"/>
      <c r="E15" s="15"/>
      <c r="F15" s="15"/>
      <c r="G15" s="15">
        <f>产业!G10</f>
        <v>145</v>
      </c>
      <c r="H15" s="33"/>
      <c r="I15" s="33"/>
      <c r="J15" s="15"/>
      <c r="K15" s="15"/>
      <c r="L15" s="1"/>
      <c r="M15" s="1"/>
    </row>
    <row r="16" s="129" customFormat="1" ht="33.95" customHeight="1" spans="1:13">
      <c r="A16" s="15"/>
      <c r="B16" s="15" t="s">
        <v>42</v>
      </c>
      <c r="C16" s="15" t="s">
        <v>21</v>
      </c>
      <c r="D16" s="10"/>
      <c r="E16" s="10"/>
      <c r="F16" s="91"/>
      <c r="G16" s="23">
        <f>产业!G13</f>
        <v>650</v>
      </c>
      <c r="H16" s="33"/>
      <c r="I16" s="33"/>
      <c r="J16" s="15"/>
      <c r="K16" s="15"/>
      <c r="L16" s="1"/>
      <c r="M16" s="1"/>
    </row>
    <row r="17" s="37" customFormat="1" ht="27" customHeight="1" spans="1:13">
      <c r="A17" s="15"/>
      <c r="B17" s="38" t="s">
        <v>43</v>
      </c>
      <c r="C17" s="15" t="s">
        <v>21</v>
      </c>
      <c r="D17" s="15"/>
      <c r="E17" s="15"/>
      <c r="F17" s="15"/>
      <c r="G17" s="150">
        <f>产业!G20</f>
        <v>1010</v>
      </c>
      <c r="H17" s="33"/>
      <c r="I17" s="33"/>
      <c r="J17" s="150"/>
      <c r="K17" s="150"/>
      <c r="L17" s="1"/>
      <c r="M17" s="1"/>
    </row>
    <row r="18" s="37" customFormat="1" ht="42" customHeight="1" spans="1:13">
      <c r="A18" s="15"/>
      <c r="B18" s="38" t="s">
        <v>44</v>
      </c>
      <c r="C18" s="15" t="s">
        <v>21</v>
      </c>
      <c r="D18" s="159"/>
      <c r="E18" s="15"/>
      <c r="F18" s="38"/>
      <c r="G18" s="38">
        <f>产业!G26</f>
        <v>600</v>
      </c>
      <c r="H18" s="33"/>
      <c r="I18" s="33"/>
      <c r="J18" s="38"/>
      <c r="K18" s="159"/>
      <c r="L18" s="1"/>
      <c r="M18" s="1"/>
    </row>
    <row r="19" s="177" customFormat="1" ht="28.5" spans="1:13">
      <c r="A19" s="10" t="s">
        <v>45</v>
      </c>
      <c r="B19" s="10" t="s">
        <v>46</v>
      </c>
      <c r="C19" s="10" t="s">
        <v>18</v>
      </c>
      <c r="D19" s="10"/>
      <c r="E19" s="10"/>
      <c r="F19" s="91"/>
      <c r="G19" s="15">
        <f>G20+G23+G24+G25</f>
        <v>5456.932</v>
      </c>
      <c r="H19" s="33"/>
      <c r="I19" s="16"/>
      <c r="J19" s="28"/>
      <c r="K19" s="28"/>
      <c r="L19" s="37"/>
      <c r="M19" s="37"/>
    </row>
    <row r="20" s="1" customFormat="1" ht="30" customHeight="1" spans="1:13">
      <c r="A20" s="15" t="s">
        <v>19</v>
      </c>
      <c r="B20" s="17" t="s">
        <v>47</v>
      </c>
      <c r="C20" s="15" t="s">
        <v>21</v>
      </c>
      <c r="D20" s="15"/>
      <c r="E20" s="15" t="s">
        <v>48</v>
      </c>
      <c r="F20" s="17"/>
      <c r="G20" s="92">
        <f>G21+G22</f>
        <v>1811.62</v>
      </c>
      <c r="H20" s="19"/>
      <c r="I20" s="33"/>
      <c r="J20" s="15"/>
      <c r="K20" s="15"/>
      <c r="L20" s="178"/>
      <c r="M20" s="178"/>
    </row>
    <row r="21" s="1" customFormat="1" ht="24" customHeight="1" spans="1:13">
      <c r="A21" s="15"/>
      <c r="B21" s="17" t="s">
        <v>49</v>
      </c>
      <c r="C21" s="15"/>
      <c r="D21" s="15"/>
      <c r="E21" s="15"/>
      <c r="F21" s="17"/>
      <c r="G21" s="92" t="s">
        <v>50</v>
      </c>
      <c r="H21" s="19"/>
      <c r="I21" s="33"/>
      <c r="J21" s="15"/>
      <c r="K21" s="15"/>
      <c r="L21" s="173"/>
      <c r="M21" s="173"/>
    </row>
    <row r="22" s="1" customFormat="1" ht="25.5" customHeight="1" spans="1:13">
      <c r="A22" s="15"/>
      <c r="B22" s="17" t="s">
        <v>51</v>
      </c>
      <c r="C22" s="15"/>
      <c r="D22" s="15"/>
      <c r="E22" s="15"/>
      <c r="F22" s="17"/>
      <c r="G22" s="15">
        <f>水利!G80</f>
        <v>1335.5</v>
      </c>
      <c r="H22" s="19"/>
      <c r="I22" s="33"/>
      <c r="J22" s="15"/>
      <c r="K22" s="15"/>
      <c r="L22" s="173"/>
      <c r="M22" s="173"/>
    </row>
    <row r="23" s="1" customFormat="1" ht="30" customHeight="1" spans="1:13">
      <c r="A23" s="15" t="s">
        <v>23</v>
      </c>
      <c r="B23" s="17" t="s">
        <v>52</v>
      </c>
      <c r="C23" s="28" t="s">
        <v>21</v>
      </c>
      <c r="D23" s="15"/>
      <c r="E23" s="15" t="s">
        <v>53</v>
      </c>
      <c r="F23" s="17"/>
      <c r="G23" s="15">
        <f>人畜分离!G6</f>
        <v>307.6</v>
      </c>
      <c r="H23" s="19"/>
      <c r="I23" s="33"/>
      <c r="J23" s="15"/>
      <c r="K23" s="15"/>
      <c r="L23" s="173"/>
      <c r="M23" s="173"/>
    </row>
    <row r="24" s="37" customFormat="1" ht="33" customHeight="1" spans="1:13">
      <c r="A24" s="15" t="s">
        <v>31</v>
      </c>
      <c r="B24" s="38" t="s">
        <v>54</v>
      </c>
      <c r="C24" s="28" t="s">
        <v>21</v>
      </c>
      <c r="D24" s="15"/>
      <c r="E24" s="15" t="s">
        <v>55</v>
      </c>
      <c r="F24" s="39"/>
      <c r="G24" s="40">
        <f>交通!G6</f>
        <v>2503.712</v>
      </c>
      <c r="H24" s="33"/>
      <c r="I24" s="33"/>
      <c r="J24" s="15"/>
      <c r="K24" s="15"/>
      <c r="L24" s="6"/>
      <c r="M24" s="6"/>
    </row>
    <row r="25" s="178" customFormat="1" ht="30" customHeight="1" spans="1:13">
      <c r="A25" s="15" t="s">
        <v>34</v>
      </c>
      <c r="B25" s="17" t="s">
        <v>56</v>
      </c>
      <c r="C25" s="181"/>
      <c r="D25" s="15"/>
      <c r="E25" s="17"/>
      <c r="F25" s="22"/>
      <c r="G25" s="17">
        <f>SUM(G26:G28)</f>
        <v>834</v>
      </c>
      <c r="H25" s="19"/>
      <c r="I25" s="33"/>
      <c r="J25" s="17"/>
      <c r="K25" s="17"/>
      <c r="L25" s="6"/>
      <c r="M25" s="6"/>
    </row>
    <row r="26" s="173" customFormat="1" ht="21.75" customHeight="1" spans="1:13">
      <c r="A26" s="28">
        <v>1</v>
      </c>
      <c r="B26" s="29" t="s">
        <v>57</v>
      </c>
      <c r="C26" s="29" t="s">
        <v>58</v>
      </c>
      <c r="D26" s="28"/>
      <c r="E26" s="29"/>
      <c r="F26" s="182"/>
      <c r="G26" s="29">
        <v>95</v>
      </c>
      <c r="H26" s="183"/>
      <c r="I26" s="16"/>
      <c r="J26" s="29"/>
      <c r="K26" s="29"/>
      <c r="L26" s="6"/>
      <c r="M26" s="6"/>
    </row>
    <row r="27" s="173" customFormat="1" ht="33" customHeight="1" spans="1:13">
      <c r="A27" s="28">
        <v>2</v>
      </c>
      <c r="B27" s="29" t="s">
        <v>59</v>
      </c>
      <c r="C27" s="29" t="s">
        <v>60</v>
      </c>
      <c r="D27" s="28"/>
      <c r="E27" s="29"/>
      <c r="F27" s="182"/>
      <c r="G27" s="29">
        <v>439</v>
      </c>
      <c r="H27" s="183"/>
      <c r="I27" s="16"/>
      <c r="J27" s="29"/>
      <c r="K27" s="29"/>
      <c r="L27" s="6"/>
      <c r="M27" s="6"/>
    </row>
    <row r="28" s="173" customFormat="1" ht="24" customHeight="1" spans="1:13">
      <c r="A28" s="28"/>
      <c r="B28" s="29"/>
      <c r="C28" s="29" t="s">
        <v>61</v>
      </c>
      <c r="D28" s="28"/>
      <c r="E28" s="29"/>
      <c r="F28" s="182"/>
      <c r="G28" s="29">
        <v>300</v>
      </c>
      <c r="H28" s="183"/>
      <c r="I28" s="16"/>
      <c r="J28" s="29"/>
      <c r="K28" s="29"/>
      <c r="L28" s="1"/>
      <c r="M28" s="1"/>
    </row>
    <row r="29" ht="29.1" customHeight="1" spans="1:13">
      <c r="A29" s="184" t="s">
        <v>62</v>
      </c>
      <c r="B29" s="14" t="s">
        <v>63</v>
      </c>
      <c r="C29" s="10" t="s">
        <v>18</v>
      </c>
      <c r="D29" s="10"/>
      <c r="E29" s="10"/>
      <c r="F29" s="14"/>
      <c r="G29" s="17">
        <f>SUM(G30:G31)</f>
        <v>1190.5</v>
      </c>
      <c r="H29" s="19"/>
      <c r="I29" s="183"/>
      <c r="J29" s="29"/>
      <c r="K29" s="29"/>
      <c r="L29" s="3"/>
      <c r="M29" s="3"/>
    </row>
    <row r="30" ht="36" spans="1:11">
      <c r="A30" s="28" t="s">
        <v>19</v>
      </c>
      <c r="B30" s="29" t="s">
        <v>64</v>
      </c>
      <c r="C30" s="28" t="s">
        <v>65</v>
      </c>
      <c r="D30" s="28" t="s">
        <v>66</v>
      </c>
      <c r="E30" s="28" t="s">
        <v>67</v>
      </c>
      <c r="F30" s="182" t="s">
        <v>68</v>
      </c>
      <c r="G30" s="29">
        <v>1128</v>
      </c>
      <c r="H30" s="16">
        <v>43466</v>
      </c>
      <c r="I30" s="16">
        <v>43800</v>
      </c>
      <c r="J30" s="186" t="s">
        <v>68</v>
      </c>
      <c r="K30" s="28" t="s">
        <v>65</v>
      </c>
    </row>
    <row r="31" ht="38.1" customHeight="1" spans="1:13">
      <c r="A31" s="28" t="s">
        <v>23</v>
      </c>
      <c r="B31" s="29" t="s">
        <v>69</v>
      </c>
      <c r="C31" s="28" t="s">
        <v>65</v>
      </c>
      <c r="D31" s="28" t="s">
        <v>66</v>
      </c>
      <c r="E31" s="28" t="s">
        <v>67</v>
      </c>
      <c r="F31" s="182" t="s">
        <v>70</v>
      </c>
      <c r="G31" s="29">
        <v>62.5</v>
      </c>
      <c r="H31" s="16">
        <v>43466</v>
      </c>
      <c r="I31" s="16">
        <v>43800</v>
      </c>
      <c r="J31" s="186" t="s">
        <v>71</v>
      </c>
      <c r="K31" s="28" t="s">
        <v>65</v>
      </c>
      <c r="L31" s="1"/>
      <c r="M31" s="1"/>
    </row>
    <row r="32" ht="21.95" customHeight="1" spans="1:13">
      <c r="A32" s="14" t="s">
        <v>72</v>
      </c>
      <c r="B32" s="14" t="s">
        <v>73</v>
      </c>
      <c r="C32" s="10" t="s">
        <v>18</v>
      </c>
      <c r="D32" s="10"/>
      <c r="E32" s="15" t="s">
        <v>74</v>
      </c>
      <c r="F32" s="14"/>
      <c r="G32" s="15">
        <f>公益事业!G6</f>
        <v>1720</v>
      </c>
      <c r="H32" s="16"/>
      <c r="I32" s="16"/>
      <c r="J32" s="29"/>
      <c r="K32" s="29"/>
      <c r="L32" s="2"/>
      <c r="M32" s="2"/>
    </row>
    <row r="33" s="1" customFormat="1" ht="36" customHeight="1" spans="1:13">
      <c r="A33" s="15" t="s">
        <v>19</v>
      </c>
      <c r="B33" s="17" t="s">
        <v>75</v>
      </c>
      <c r="C33" s="15" t="s">
        <v>21</v>
      </c>
      <c r="D33" s="15"/>
      <c r="E33" s="17"/>
      <c r="F33" s="17"/>
      <c r="G33" s="18">
        <f>公益事业!G7</f>
        <v>600</v>
      </c>
      <c r="H33" s="19"/>
      <c r="I33" s="33"/>
      <c r="J33" s="15"/>
      <c r="K33" s="34"/>
      <c r="L33" s="169"/>
      <c r="M33" s="169"/>
    </row>
    <row r="34" s="3" customFormat="1" ht="24" customHeight="1" spans="1:13">
      <c r="A34" s="15" t="s">
        <v>23</v>
      </c>
      <c r="B34" s="22" t="s">
        <v>76</v>
      </c>
      <c r="C34" s="15" t="s">
        <v>21</v>
      </c>
      <c r="D34" s="23"/>
      <c r="E34" s="23"/>
      <c r="F34" s="23"/>
      <c r="G34" s="23">
        <f>公益事业!G11</f>
        <v>1120</v>
      </c>
      <c r="H34" s="24"/>
      <c r="I34" s="24"/>
      <c r="J34" s="23"/>
      <c r="K34" s="23"/>
      <c r="L34" s="2"/>
      <c r="M34" s="2"/>
    </row>
    <row r="35" ht="45" customHeight="1" spans="1:13">
      <c r="A35" s="14" t="s">
        <v>77</v>
      </c>
      <c r="B35" s="14" t="s">
        <v>78</v>
      </c>
      <c r="C35" s="10" t="s">
        <v>18</v>
      </c>
      <c r="D35" s="28"/>
      <c r="E35" s="29"/>
      <c r="F35" s="29"/>
      <c r="G35" s="17">
        <f>G36+G39</f>
        <v>399.4544</v>
      </c>
      <c r="H35" s="183"/>
      <c r="I35" s="183"/>
      <c r="J35" s="29"/>
      <c r="K35" s="29"/>
      <c r="L35" s="37"/>
      <c r="M35" s="37"/>
    </row>
    <row r="36" s="1" customFormat="1" ht="23.1" customHeight="1" spans="1:13">
      <c r="A36" s="15" t="s">
        <v>19</v>
      </c>
      <c r="B36" s="17" t="s">
        <v>79</v>
      </c>
      <c r="C36" s="28" t="s">
        <v>21</v>
      </c>
      <c r="D36" s="17"/>
      <c r="E36" s="17"/>
      <c r="F36" s="17"/>
      <c r="G36" s="17">
        <f>G37+G38</f>
        <v>239.4544</v>
      </c>
      <c r="H36" s="19"/>
      <c r="I36" s="19"/>
      <c r="J36" s="17"/>
      <c r="K36" s="17"/>
      <c r="L36" s="6"/>
      <c r="M36" s="6"/>
    </row>
    <row r="37" s="2" customFormat="1" ht="48" customHeight="1" spans="1:13">
      <c r="A37" s="28">
        <v>1</v>
      </c>
      <c r="B37" s="79" t="s">
        <v>80</v>
      </c>
      <c r="C37" s="28" t="s">
        <v>65</v>
      </c>
      <c r="D37" s="28" t="s">
        <v>66</v>
      </c>
      <c r="E37" s="28" t="s">
        <v>67</v>
      </c>
      <c r="F37" s="79" t="s">
        <v>81</v>
      </c>
      <c r="G37" s="79">
        <v>32.6544</v>
      </c>
      <c r="H37" s="16">
        <v>43466</v>
      </c>
      <c r="I37" s="16">
        <v>43617</v>
      </c>
      <c r="J37" s="79" t="s">
        <v>82</v>
      </c>
      <c r="K37" s="79" t="s">
        <v>83</v>
      </c>
      <c r="L37" s="6"/>
      <c r="M37" s="6"/>
    </row>
    <row r="38" s="169" customFormat="1" ht="66" customHeight="1" spans="1:13">
      <c r="A38" s="28">
        <v>2</v>
      </c>
      <c r="B38" s="79" t="s">
        <v>84</v>
      </c>
      <c r="C38" s="28" t="s">
        <v>65</v>
      </c>
      <c r="D38" s="28" t="s">
        <v>66</v>
      </c>
      <c r="E38" s="28" t="s">
        <v>67</v>
      </c>
      <c r="F38" s="79" t="s">
        <v>85</v>
      </c>
      <c r="G38" s="79">
        <v>206.8</v>
      </c>
      <c r="H38" s="16">
        <v>43466</v>
      </c>
      <c r="I38" s="16">
        <v>43617</v>
      </c>
      <c r="J38" s="28" t="s">
        <v>86</v>
      </c>
      <c r="K38" s="28" t="s">
        <v>83</v>
      </c>
      <c r="L38" s="6"/>
      <c r="M38" s="6"/>
    </row>
    <row r="39" s="2" customFormat="1" ht="72" customHeight="1" spans="1:13">
      <c r="A39" s="28" t="s">
        <v>23</v>
      </c>
      <c r="B39" s="79" t="s">
        <v>87</v>
      </c>
      <c r="C39" s="28" t="s">
        <v>65</v>
      </c>
      <c r="D39" s="28" t="s">
        <v>66</v>
      </c>
      <c r="E39" s="28" t="s">
        <v>88</v>
      </c>
      <c r="F39" s="79" t="s">
        <v>89</v>
      </c>
      <c r="G39" s="79">
        <v>160</v>
      </c>
      <c r="H39" s="16">
        <v>43466</v>
      </c>
      <c r="I39" s="16">
        <v>43678</v>
      </c>
      <c r="J39" s="79" t="s">
        <v>90</v>
      </c>
      <c r="K39" s="79" t="s">
        <v>83</v>
      </c>
      <c r="L39" s="6"/>
      <c r="M39" s="6"/>
    </row>
    <row r="40" s="37" customFormat="1" ht="77" customHeight="1" spans="1:13">
      <c r="A40" s="11" t="s">
        <v>91</v>
      </c>
      <c r="B40" s="11" t="s">
        <v>92</v>
      </c>
      <c r="C40" s="79" t="s">
        <v>65</v>
      </c>
      <c r="D40" s="79" t="s">
        <v>66</v>
      </c>
      <c r="E40" s="79" t="s">
        <v>67</v>
      </c>
      <c r="F40" s="79" t="s">
        <v>93</v>
      </c>
      <c r="G40" s="79">
        <v>100</v>
      </c>
      <c r="H40" s="16">
        <v>43466</v>
      </c>
      <c r="I40" s="16">
        <v>43800</v>
      </c>
      <c r="J40" s="79" t="s">
        <v>94</v>
      </c>
      <c r="K40" s="79" t="s">
        <v>83</v>
      </c>
      <c r="L40" s="6"/>
      <c r="M40" s="6"/>
    </row>
    <row r="41" ht="13.5" spans="2:11">
      <c r="B41" s="5"/>
      <c r="C41" s="5"/>
      <c r="D41" s="5"/>
      <c r="E41" s="5"/>
      <c r="F41" s="5"/>
      <c r="G41" s="5"/>
      <c r="H41" s="5"/>
      <c r="I41" s="5"/>
      <c r="J41" s="5"/>
      <c r="K41" s="5"/>
    </row>
    <row r="42" ht="13.5" spans="2:11">
      <c r="B42" s="5"/>
      <c r="C42" s="5"/>
      <c r="D42" s="5"/>
      <c r="E42" s="5"/>
      <c r="F42" s="5"/>
      <c r="G42" s="5"/>
      <c r="H42" s="5"/>
      <c r="I42" s="5"/>
      <c r="J42" s="5"/>
      <c r="K42" s="5"/>
    </row>
    <row r="43" ht="13.5" spans="2:11">
      <c r="B43" s="5"/>
      <c r="C43" s="5"/>
      <c r="D43" s="5"/>
      <c r="E43" s="5"/>
      <c r="F43" s="5"/>
      <c r="G43" s="5"/>
      <c r="H43" s="5"/>
      <c r="I43" s="5"/>
      <c r="J43" s="5"/>
      <c r="K43" s="5"/>
    </row>
    <row r="44" ht="13.5" spans="2:11">
      <c r="B44" s="5"/>
      <c r="C44" s="5"/>
      <c r="D44" s="5"/>
      <c r="E44" s="5"/>
      <c r="F44" s="5"/>
      <c r="G44" s="5"/>
      <c r="H44" s="5"/>
      <c r="I44" s="5"/>
      <c r="J44" s="5"/>
      <c r="K44" s="5"/>
    </row>
    <row r="45" ht="13.5" spans="2:11">
      <c r="B45" s="5"/>
      <c r="C45" s="5"/>
      <c r="D45" s="5"/>
      <c r="E45" s="5"/>
      <c r="F45" s="5"/>
      <c r="G45" s="5"/>
      <c r="H45" s="5"/>
      <c r="I45" s="5"/>
      <c r="J45" s="5"/>
      <c r="K45" s="5"/>
    </row>
    <row r="46" ht="13.5" spans="2:11">
      <c r="B46" s="5"/>
      <c r="C46" s="5"/>
      <c r="D46" s="5"/>
      <c r="E46" s="5"/>
      <c r="F46" s="5"/>
      <c r="G46" s="5"/>
      <c r="H46" s="5"/>
      <c r="I46" s="5"/>
      <c r="J46" s="5"/>
      <c r="K46" s="5"/>
    </row>
    <row r="47" ht="13.5" spans="2:11">
      <c r="B47" s="5"/>
      <c r="C47" s="5"/>
      <c r="D47" s="5"/>
      <c r="E47" s="5"/>
      <c r="F47" s="5"/>
      <c r="G47" s="5"/>
      <c r="H47" s="5"/>
      <c r="I47" s="5"/>
      <c r="J47" s="5"/>
      <c r="K47" s="5"/>
    </row>
    <row r="48" ht="13.5" spans="2:11">
      <c r="B48" s="5"/>
      <c r="C48" s="5"/>
      <c r="D48" s="5"/>
      <c r="E48" s="5"/>
      <c r="F48" s="5"/>
      <c r="G48" s="5"/>
      <c r="H48" s="5"/>
      <c r="I48" s="5"/>
      <c r="J48" s="5"/>
      <c r="K48" s="5"/>
    </row>
    <row r="49" ht="13.5" spans="2:11">
      <c r="B49" s="5"/>
      <c r="C49" s="5"/>
      <c r="D49" s="5"/>
      <c r="E49" s="5"/>
      <c r="F49" s="5"/>
      <c r="G49" s="5"/>
      <c r="H49" s="5"/>
      <c r="I49" s="5"/>
      <c r="J49" s="5"/>
      <c r="K49" s="5"/>
    </row>
    <row r="50" ht="13.5" spans="2:11">
      <c r="B50" s="5"/>
      <c r="C50" s="5"/>
      <c r="D50" s="5"/>
      <c r="E50" s="5"/>
      <c r="F50" s="5"/>
      <c r="G50" s="5"/>
      <c r="H50" s="5"/>
      <c r="I50" s="5"/>
      <c r="J50" s="5"/>
      <c r="K50" s="5"/>
    </row>
    <row r="51" ht="13.5" spans="2:11">
      <c r="B51" s="5"/>
      <c r="C51" s="5"/>
      <c r="D51" s="5"/>
      <c r="E51" s="5"/>
      <c r="F51" s="5"/>
      <c r="G51" s="5"/>
      <c r="H51" s="5"/>
      <c r="I51" s="5"/>
      <c r="J51" s="5"/>
      <c r="K51" s="5"/>
    </row>
    <row r="52" ht="13.5" spans="2:11">
      <c r="B52" s="5"/>
      <c r="C52" s="5"/>
      <c r="D52" s="5"/>
      <c r="E52" s="5"/>
      <c r="F52" s="5"/>
      <c r="G52" s="5"/>
      <c r="H52" s="5"/>
      <c r="I52" s="5"/>
      <c r="J52" s="5"/>
      <c r="K52" s="5"/>
    </row>
    <row r="53" ht="13.5" spans="2:11">
      <c r="B53" s="5"/>
      <c r="C53" s="5"/>
      <c r="D53" s="5"/>
      <c r="E53" s="5"/>
      <c r="F53" s="5"/>
      <c r="G53" s="5"/>
      <c r="H53" s="5"/>
      <c r="I53" s="5"/>
      <c r="J53" s="5"/>
      <c r="K53" s="5"/>
    </row>
    <row r="54" ht="13.5" spans="2:11">
      <c r="B54" s="5"/>
      <c r="C54" s="5"/>
      <c r="D54" s="5"/>
      <c r="E54" s="5"/>
      <c r="F54" s="5"/>
      <c r="G54" s="5"/>
      <c r="H54" s="5"/>
      <c r="I54" s="5"/>
      <c r="J54" s="5"/>
      <c r="K54" s="5"/>
    </row>
    <row r="55" ht="13.5" spans="2:11">
      <c r="B55" s="5"/>
      <c r="C55" s="5"/>
      <c r="D55" s="5"/>
      <c r="E55" s="5"/>
      <c r="F55" s="5"/>
      <c r="G55" s="5"/>
      <c r="H55" s="5"/>
      <c r="I55" s="5"/>
      <c r="J55" s="5"/>
      <c r="K55" s="5"/>
    </row>
  </sheetData>
  <mergeCells count="15">
    <mergeCell ref="A1:K1"/>
    <mergeCell ref="A2:K2"/>
    <mergeCell ref="B3:K3"/>
    <mergeCell ref="H4:I4"/>
    <mergeCell ref="A4:A5"/>
    <mergeCell ref="A27:A28"/>
    <mergeCell ref="B4:B5"/>
    <mergeCell ref="B27:B28"/>
    <mergeCell ref="C4:C5"/>
    <mergeCell ref="D4:D5"/>
    <mergeCell ref="E4:E5"/>
    <mergeCell ref="F4:F5"/>
    <mergeCell ref="G4:G5"/>
    <mergeCell ref="J4:J5"/>
    <mergeCell ref="K4:K5"/>
  </mergeCells>
  <pageMargins left="0.118055555555556" right="0.118055555555556" top="0.275" bottom="0.0784722222222222" header="0.5" footer="0.11805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C10" sqref="C10:C11"/>
    </sheetView>
  </sheetViews>
  <sheetFormatPr defaultColWidth="9" defaultRowHeight="14.25"/>
  <cols>
    <col min="1" max="1" width="7.25" style="5" customWidth="1"/>
    <col min="2" max="2" width="17" style="6" customWidth="1"/>
    <col min="3" max="3" width="10" style="6" customWidth="1"/>
    <col min="4" max="4" width="5.5" style="6" customWidth="1"/>
    <col min="5" max="5" width="12.875" style="6" customWidth="1"/>
    <col min="6" max="6" width="18" style="6" customWidth="1"/>
    <col min="7" max="7" width="13" style="6" customWidth="1"/>
    <col min="8" max="8" width="11.875" style="6" customWidth="1"/>
    <col min="9" max="9" width="9.625" style="6" customWidth="1"/>
    <col min="10" max="10" width="13.75" style="6" customWidth="1"/>
    <col min="11" max="11" width="9.625" style="6" customWidth="1"/>
    <col min="12" max="16384" width="9" style="6"/>
  </cols>
  <sheetData>
    <row r="1" ht="18.75" customHeight="1" spans="1:11">
      <c r="A1" s="7" t="s">
        <v>95</v>
      </c>
      <c r="B1" s="7"/>
      <c r="C1" s="7"/>
      <c r="D1" s="7"/>
      <c r="E1" s="7"/>
      <c r="F1" s="7"/>
      <c r="G1" s="7"/>
      <c r="H1" s="7"/>
      <c r="I1" s="7"/>
      <c r="J1" s="7"/>
      <c r="K1" s="7"/>
    </row>
    <row r="2" ht="31.5" spans="1:11">
      <c r="A2" s="8" t="s">
        <v>96</v>
      </c>
      <c r="B2" s="8"/>
      <c r="C2" s="8"/>
      <c r="D2" s="8"/>
      <c r="E2" s="8"/>
      <c r="F2" s="8"/>
      <c r="G2" s="8"/>
      <c r="H2" s="8"/>
      <c r="I2" s="8"/>
      <c r="J2" s="8"/>
      <c r="K2" s="8"/>
    </row>
    <row r="3" spans="2:11">
      <c r="B3" s="9" t="s">
        <v>2</v>
      </c>
      <c r="C3" s="9"/>
      <c r="D3" s="9"/>
      <c r="E3" s="9"/>
      <c r="F3" s="9"/>
      <c r="G3" s="9"/>
      <c r="H3" s="9"/>
      <c r="I3" s="9"/>
      <c r="J3" s="9"/>
      <c r="K3" s="9"/>
    </row>
    <row r="4" spans="1:11">
      <c r="A4" s="10" t="s">
        <v>3</v>
      </c>
      <c r="B4" s="10" t="s">
        <v>4</v>
      </c>
      <c r="C4" s="11" t="s">
        <v>5</v>
      </c>
      <c r="D4" s="11" t="s">
        <v>6</v>
      </c>
      <c r="E4" s="11" t="s">
        <v>7</v>
      </c>
      <c r="F4" s="11" t="s">
        <v>8</v>
      </c>
      <c r="G4" s="12" t="s">
        <v>9</v>
      </c>
      <c r="H4" s="11" t="s">
        <v>10</v>
      </c>
      <c r="I4" s="11"/>
      <c r="J4" s="11" t="s">
        <v>11</v>
      </c>
      <c r="K4" s="11" t="s">
        <v>12</v>
      </c>
    </row>
    <row r="5" ht="20.25" customHeight="1" spans="1:11">
      <c r="A5" s="11"/>
      <c r="B5" s="13"/>
      <c r="C5" s="13"/>
      <c r="D5" s="11"/>
      <c r="E5" s="11"/>
      <c r="F5" s="13"/>
      <c r="G5" s="12"/>
      <c r="H5" s="11" t="s">
        <v>13</v>
      </c>
      <c r="I5" s="11" t="s">
        <v>14</v>
      </c>
      <c r="J5" s="13"/>
      <c r="K5" s="11"/>
    </row>
    <row r="6" s="1" customFormat="1" ht="44.25" customHeight="1" spans="1:11">
      <c r="A6" s="41"/>
      <c r="B6" s="15" t="s">
        <v>20</v>
      </c>
      <c r="C6" s="15" t="s">
        <v>18</v>
      </c>
      <c r="D6" s="15"/>
      <c r="E6" s="15"/>
      <c r="F6" s="15"/>
      <c r="G6" s="15">
        <f>SUM(G7:G14)</f>
        <v>5900</v>
      </c>
      <c r="H6" s="15"/>
      <c r="I6" s="15"/>
      <c r="J6" s="15"/>
      <c r="K6" s="15"/>
    </row>
    <row r="7" s="172" customFormat="1" ht="35.25" customHeight="1" spans="1:11">
      <c r="A7" s="174">
        <v>1</v>
      </c>
      <c r="B7" s="28" t="s">
        <v>97</v>
      </c>
      <c r="C7" s="28" t="s">
        <v>98</v>
      </c>
      <c r="D7" s="28" t="s">
        <v>66</v>
      </c>
      <c r="E7" s="28" t="s">
        <v>99</v>
      </c>
      <c r="F7" s="28" t="s">
        <v>100</v>
      </c>
      <c r="G7" s="28">
        <v>3000</v>
      </c>
      <c r="H7" s="16">
        <v>43525</v>
      </c>
      <c r="I7" s="16">
        <v>43617</v>
      </c>
      <c r="J7" s="28" t="s">
        <v>101</v>
      </c>
      <c r="K7" s="28" t="s">
        <v>102</v>
      </c>
    </row>
    <row r="8" s="172" customFormat="1" ht="36" spans="1:11">
      <c r="A8" s="174">
        <v>2</v>
      </c>
      <c r="B8" s="28" t="s">
        <v>103</v>
      </c>
      <c r="C8" s="28" t="s">
        <v>65</v>
      </c>
      <c r="D8" s="28" t="s">
        <v>27</v>
      </c>
      <c r="E8" s="28" t="s">
        <v>104</v>
      </c>
      <c r="F8" s="28" t="s">
        <v>105</v>
      </c>
      <c r="G8" s="28">
        <v>1000</v>
      </c>
      <c r="H8" s="16">
        <v>43525</v>
      </c>
      <c r="I8" s="16">
        <v>43678</v>
      </c>
      <c r="J8" s="28" t="s">
        <v>106</v>
      </c>
      <c r="K8" s="28" t="s">
        <v>107</v>
      </c>
    </row>
    <row r="9" s="173" customFormat="1" ht="24" spans="1:11">
      <c r="A9" s="174">
        <v>3</v>
      </c>
      <c r="B9" s="79" t="s">
        <v>108</v>
      </c>
      <c r="C9" s="171" t="s">
        <v>109</v>
      </c>
      <c r="D9" s="28" t="s">
        <v>66</v>
      </c>
      <c r="E9" s="28" t="s">
        <v>110</v>
      </c>
      <c r="F9" s="175" t="s">
        <v>111</v>
      </c>
      <c r="G9" s="79">
        <v>500</v>
      </c>
      <c r="H9" s="16">
        <v>43466</v>
      </c>
      <c r="I9" s="16">
        <v>43739</v>
      </c>
      <c r="J9" s="79" t="s">
        <v>112</v>
      </c>
      <c r="K9" s="171" t="s">
        <v>109</v>
      </c>
    </row>
    <row r="10" s="172" customFormat="1" ht="36" spans="1:11">
      <c r="A10" s="174">
        <v>4</v>
      </c>
      <c r="B10" s="79" t="s">
        <v>113</v>
      </c>
      <c r="C10" s="79" t="s">
        <v>114</v>
      </c>
      <c r="D10" s="28" t="s">
        <v>115</v>
      </c>
      <c r="E10" s="28" t="s">
        <v>116</v>
      </c>
      <c r="F10" s="28" t="s">
        <v>117</v>
      </c>
      <c r="G10" s="28">
        <v>50</v>
      </c>
      <c r="H10" s="16">
        <v>43525</v>
      </c>
      <c r="I10" s="16">
        <v>43739</v>
      </c>
      <c r="J10" s="28" t="s">
        <v>118</v>
      </c>
      <c r="K10" s="28" t="s">
        <v>119</v>
      </c>
    </row>
    <row r="11" ht="48" spans="1:11">
      <c r="A11" s="174">
        <v>5</v>
      </c>
      <c r="B11" s="79" t="s">
        <v>120</v>
      </c>
      <c r="C11" s="79" t="s">
        <v>114</v>
      </c>
      <c r="D11" s="28" t="s">
        <v>66</v>
      </c>
      <c r="E11" s="28" t="s">
        <v>121</v>
      </c>
      <c r="F11" s="79" t="s">
        <v>122</v>
      </c>
      <c r="G11" s="79">
        <v>150</v>
      </c>
      <c r="H11" s="16">
        <v>43525</v>
      </c>
      <c r="I11" s="16">
        <v>43739</v>
      </c>
      <c r="J11" s="79" t="s">
        <v>123</v>
      </c>
      <c r="K11" s="79" t="s">
        <v>119</v>
      </c>
    </row>
    <row r="12" ht="36" spans="1:11">
      <c r="A12" s="174">
        <v>6</v>
      </c>
      <c r="B12" s="79" t="s">
        <v>124</v>
      </c>
      <c r="C12" s="79" t="s">
        <v>125</v>
      </c>
      <c r="D12" s="28" t="s">
        <v>66</v>
      </c>
      <c r="E12" s="28" t="s">
        <v>126</v>
      </c>
      <c r="F12" s="79" t="s">
        <v>127</v>
      </c>
      <c r="G12" s="79">
        <v>100</v>
      </c>
      <c r="H12" s="16">
        <v>43526</v>
      </c>
      <c r="I12" s="16">
        <v>43740</v>
      </c>
      <c r="J12" s="79" t="s">
        <v>128</v>
      </c>
      <c r="K12" s="79" t="s">
        <v>129</v>
      </c>
    </row>
    <row r="13" ht="39" customHeight="1" spans="1:11">
      <c r="A13" s="174">
        <v>7</v>
      </c>
      <c r="B13" s="79" t="s">
        <v>130</v>
      </c>
      <c r="C13" s="79" t="s">
        <v>125</v>
      </c>
      <c r="D13" s="28" t="s">
        <v>66</v>
      </c>
      <c r="E13" s="28" t="s">
        <v>126</v>
      </c>
      <c r="F13" s="79" t="s">
        <v>131</v>
      </c>
      <c r="G13" s="79">
        <v>100</v>
      </c>
      <c r="H13" s="16">
        <v>43527</v>
      </c>
      <c r="I13" s="16">
        <v>43741</v>
      </c>
      <c r="J13" s="79" t="s">
        <v>128</v>
      </c>
      <c r="K13" s="79" t="s">
        <v>129</v>
      </c>
    </row>
    <row r="14" s="173" customFormat="1" ht="48" spans="1:11">
      <c r="A14" s="174">
        <v>8</v>
      </c>
      <c r="B14" s="79" t="s">
        <v>132</v>
      </c>
      <c r="C14" s="79" t="s">
        <v>133</v>
      </c>
      <c r="D14" s="28" t="s">
        <v>66</v>
      </c>
      <c r="E14" s="79" t="s">
        <v>134</v>
      </c>
      <c r="F14" s="28" t="s">
        <v>135</v>
      </c>
      <c r="G14" s="79">
        <v>1000</v>
      </c>
      <c r="H14" s="16">
        <v>43528</v>
      </c>
      <c r="I14" s="16">
        <v>43742</v>
      </c>
      <c r="J14" s="79" t="s">
        <v>136</v>
      </c>
      <c r="K14" s="79" t="s">
        <v>102</v>
      </c>
    </row>
    <row r="15" ht="13.5" spans="2:11">
      <c r="B15" s="5"/>
      <c r="C15" s="5"/>
      <c r="D15" s="5"/>
      <c r="E15" s="5"/>
      <c r="F15" s="5"/>
      <c r="G15" s="5"/>
      <c r="H15" s="5"/>
      <c r="I15" s="5"/>
      <c r="J15" s="5"/>
      <c r="K15" s="5"/>
    </row>
    <row r="16" ht="13.5" spans="2:11">
      <c r="B16" s="5"/>
      <c r="C16" s="5"/>
      <c r="D16" s="5"/>
      <c r="E16" s="5"/>
      <c r="F16" s="5"/>
      <c r="G16" s="5"/>
      <c r="H16" s="5"/>
      <c r="I16" s="5"/>
      <c r="J16" s="5"/>
      <c r="K16" s="5"/>
    </row>
    <row r="17" ht="13.5" spans="2:11">
      <c r="B17" s="5"/>
      <c r="C17" s="5"/>
      <c r="D17" s="5"/>
      <c r="E17" s="5"/>
      <c r="F17" s="5"/>
      <c r="G17" s="5"/>
      <c r="H17" s="5"/>
      <c r="I17" s="5"/>
      <c r="J17" s="5"/>
      <c r="K17" s="5"/>
    </row>
    <row r="18" ht="13.5" spans="2:11">
      <c r="B18" s="5"/>
      <c r="C18" s="5"/>
      <c r="D18" s="5"/>
      <c r="E18" s="5"/>
      <c r="F18" s="5"/>
      <c r="G18" s="5"/>
      <c r="H18" s="5"/>
      <c r="I18" s="5"/>
      <c r="J18" s="5"/>
      <c r="K18" s="5"/>
    </row>
    <row r="19" ht="13.5" spans="2:11">
      <c r="B19" s="5"/>
      <c r="C19" s="5"/>
      <c r="D19" s="5"/>
      <c r="E19" s="5"/>
      <c r="F19" s="5"/>
      <c r="G19" s="5"/>
      <c r="H19" s="5"/>
      <c r="I19" s="5"/>
      <c r="J19" s="5"/>
      <c r="K19" s="5"/>
    </row>
    <row r="20" ht="13.5" spans="2:11">
      <c r="B20" s="5"/>
      <c r="C20" s="5"/>
      <c r="D20" s="5"/>
      <c r="E20" s="5"/>
      <c r="F20" s="5"/>
      <c r="G20" s="5"/>
      <c r="H20" s="5"/>
      <c r="I20" s="5"/>
      <c r="J20" s="5"/>
      <c r="K20" s="5"/>
    </row>
    <row r="21" ht="13.5" spans="2:11">
      <c r="B21" s="5"/>
      <c r="C21" s="5"/>
      <c r="D21" s="5"/>
      <c r="E21" s="5"/>
      <c r="F21" s="5"/>
      <c r="G21" s="5"/>
      <c r="H21" s="5"/>
      <c r="I21" s="5"/>
      <c r="J21" s="5"/>
      <c r="K21" s="5"/>
    </row>
    <row r="22" ht="13.5" spans="2:11">
      <c r="B22" s="5"/>
      <c r="C22" s="5"/>
      <c r="D22" s="5"/>
      <c r="E22" s="5"/>
      <c r="F22" s="5"/>
      <c r="G22" s="5"/>
      <c r="H22" s="5"/>
      <c r="I22" s="5"/>
      <c r="J22" s="5"/>
      <c r="K22" s="5"/>
    </row>
    <row r="23" ht="13.5" spans="2:11">
      <c r="B23" s="5"/>
      <c r="C23" s="5"/>
      <c r="D23" s="5"/>
      <c r="E23" s="5"/>
      <c r="F23" s="5"/>
      <c r="G23" s="5"/>
      <c r="H23" s="5"/>
      <c r="I23" s="5"/>
      <c r="J23" s="5"/>
      <c r="K23" s="5"/>
    </row>
    <row r="24" ht="13.5" spans="2:11">
      <c r="B24" s="5"/>
      <c r="C24" s="5"/>
      <c r="D24" s="5"/>
      <c r="E24" s="5"/>
      <c r="F24" s="5"/>
      <c r="G24" s="5"/>
      <c r="H24" s="5"/>
      <c r="I24" s="5"/>
      <c r="J24" s="5"/>
      <c r="K24" s="5"/>
    </row>
    <row r="25" ht="13.5" spans="2:11">
      <c r="B25" s="5"/>
      <c r="C25" s="5"/>
      <c r="D25" s="5"/>
      <c r="E25" s="5"/>
      <c r="F25" s="5"/>
      <c r="G25" s="5"/>
      <c r="H25" s="5"/>
      <c r="I25" s="5"/>
      <c r="J25" s="5"/>
      <c r="K25" s="5"/>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3"/>
  <sheetViews>
    <sheetView workbookViewId="0">
      <selection activeCell="A8" sqref="$A8:$XFD8"/>
    </sheetView>
  </sheetViews>
  <sheetFormatPr defaultColWidth="9" defaultRowHeight="14.25"/>
  <cols>
    <col min="1" max="1" width="7.25" style="5" customWidth="1"/>
    <col min="2" max="2" width="17" style="6" customWidth="1"/>
    <col min="3" max="3" width="10" style="6" customWidth="1"/>
    <col min="4" max="4" width="5.5" style="6" customWidth="1"/>
    <col min="5" max="5" width="12.875" style="6" customWidth="1"/>
    <col min="6" max="6" width="18" style="6" customWidth="1"/>
    <col min="7" max="7" width="13" style="6" customWidth="1"/>
    <col min="8" max="8" width="11.875" style="6" customWidth="1"/>
    <col min="9" max="9" width="9.625" style="6" customWidth="1"/>
    <col min="10" max="10" width="13.75" style="6" customWidth="1"/>
    <col min="11" max="11" width="9.625" style="6" customWidth="1"/>
    <col min="12" max="16384" width="9" style="6"/>
  </cols>
  <sheetData>
    <row r="1" ht="29.25" customHeight="1" spans="1:11">
      <c r="A1" s="7" t="s">
        <v>137</v>
      </c>
      <c r="B1" s="7"/>
      <c r="C1" s="7"/>
      <c r="D1" s="7"/>
      <c r="E1" s="7"/>
      <c r="F1" s="7"/>
      <c r="G1" s="7"/>
      <c r="H1" s="7"/>
      <c r="I1" s="7"/>
      <c r="J1" s="7"/>
      <c r="K1" s="7"/>
    </row>
    <row r="2" ht="31.5" spans="1:11">
      <c r="A2" s="8" t="s">
        <v>138</v>
      </c>
      <c r="B2" s="8"/>
      <c r="C2" s="8"/>
      <c r="D2" s="8"/>
      <c r="E2" s="8"/>
      <c r="F2" s="8"/>
      <c r="G2" s="8"/>
      <c r="H2" s="8"/>
      <c r="I2" s="8"/>
      <c r="J2" s="8"/>
      <c r="K2" s="8"/>
    </row>
    <row r="3" spans="2:11">
      <c r="B3" s="9" t="s">
        <v>2</v>
      </c>
      <c r="C3" s="9"/>
      <c r="D3" s="9"/>
      <c r="E3" s="9"/>
      <c r="F3" s="9"/>
      <c r="G3" s="9"/>
      <c r="H3" s="9"/>
      <c r="I3" s="9"/>
      <c r="J3" s="9"/>
      <c r="K3" s="9"/>
    </row>
    <row r="4" spans="1:11">
      <c r="A4" s="10" t="s">
        <v>3</v>
      </c>
      <c r="B4" s="10" t="s">
        <v>4</v>
      </c>
      <c r="C4" s="11" t="s">
        <v>5</v>
      </c>
      <c r="D4" s="11" t="s">
        <v>6</v>
      </c>
      <c r="E4" s="11" t="s">
        <v>7</v>
      </c>
      <c r="F4" s="11" t="s">
        <v>8</v>
      </c>
      <c r="G4" s="12" t="s">
        <v>9</v>
      </c>
      <c r="H4" s="11" t="s">
        <v>10</v>
      </c>
      <c r="I4" s="11"/>
      <c r="J4" s="11" t="s">
        <v>11</v>
      </c>
      <c r="K4" s="11" t="s">
        <v>12</v>
      </c>
    </row>
    <row r="5" spans="1:11">
      <c r="A5" s="11"/>
      <c r="B5" s="13"/>
      <c r="C5" s="13"/>
      <c r="D5" s="11"/>
      <c r="E5" s="11"/>
      <c r="F5" s="13"/>
      <c r="G5" s="12"/>
      <c r="H5" s="11" t="s">
        <v>13</v>
      </c>
      <c r="I5" s="11" t="s">
        <v>14</v>
      </c>
      <c r="J5" s="13"/>
      <c r="K5" s="11"/>
    </row>
    <row r="6" s="128" customFormat="1" ht="36" customHeight="1" spans="1:11">
      <c r="A6" s="15"/>
      <c r="B6" s="15" t="s">
        <v>32</v>
      </c>
      <c r="C6" s="15" t="s">
        <v>21</v>
      </c>
      <c r="D6" s="15"/>
      <c r="E6" s="15"/>
      <c r="F6" s="15"/>
      <c r="G6" s="15">
        <f>SUM(G7:G9)</f>
        <v>332.5</v>
      </c>
      <c r="H6" s="33"/>
      <c r="I6" s="33"/>
      <c r="J6" s="15"/>
      <c r="K6" s="15"/>
    </row>
    <row r="7" s="2" customFormat="1" ht="60" spans="1:11">
      <c r="A7" s="28">
        <v>1</v>
      </c>
      <c r="B7" s="28" t="s">
        <v>139</v>
      </c>
      <c r="C7" s="28" t="s">
        <v>65</v>
      </c>
      <c r="D7" s="28" t="s">
        <v>66</v>
      </c>
      <c r="E7" s="28" t="s">
        <v>67</v>
      </c>
      <c r="F7" s="28" t="s">
        <v>140</v>
      </c>
      <c r="G7" s="28">
        <v>75</v>
      </c>
      <c r="H7" s="16">
        <v>43466</v>
      </c>
      <c r="I7" s="16">
        <v>43800</v>
      </c>
      <c r="J7" s="28" t="s">
        <v>141</v>
      </c>
      <c r="K7" s="28" t="s">
        <v>65</v>
      </c>
    </row>
    <row r="8" s="2" customFormat="1" ht="60" customHeight="1" spans="1:11">
      <c r="A8" s="28">
        <v>2</v>
      </c>
      <c r="B8" s="28" t="s">
        <v>142</v>
      </c>
      <c r="C8" s="28" t="s">
        <v>65</v>
      </c>
      <c r="D8" s="28" t="s">
        <v>66</v>
      </c>
      <c r="E8" s="28" t="s">
        <v>67</v>
      </c>
      <c r="F8" s="28" t="s">
        <v>143</v>
      </c>
      <c r="G8" s="28">
        <v>240</v>
      </c>
      <c r="H8" s="16">
        <v>43466</v>
      </c>
      <c r="I8" s="16">
        <v>43800</v>
      </c>
      <c r="J8" s="28" t="s">
        <v>144</v>
      </c>
      <c r="K8" s="28" t="s">
        <v>65</v>
      </c>
    </row>
    <row r="9" s="2" customFormat="1" ht="54" customHeight="1" spans="1:11">
      <c r="A9" s="28">
        <v>3</v>
      </c>
      <c r="B9" s="28" t="s">
        <v>145</v>
      </c>
      <c r="C9" s="28" t="s">
        <v>65</v>
      </c>
      <c r="D9" s="28" t="s">
        <v>66</v>
      </c>
      <c r="E9" s="28" t="s">
        <v>67</v>
      </c>
      <c r="F9" s="28" t="s">
        <v>146</v>
      </c>
      <c r="G9" s="28">
        <v>17.5</v>
      </c>
      <c r="H9" s="16">
        <v>43466</v>
      </c>
      <c r="I9" s="16">
        <v>43800</v>
      </c>
      <c r="J9" s="28" t="s">
        <v>147</v>
      </c>
      <c r="K9" s="28" t="s">
        <v>65</v>
      </c>
    </row>
    <row r="10" ht="13.5" spans="2:11">
      <c r="B10" s="5"/>
      <c r="C10" s="5"/>
      <c r="D10" s="5"/>
      <c r="E10" s="5"/>
      <c r="F10" s="5"/>
      <c r="G10" s="5"/>
      <c r="H10" s="5"/>
      <c r="I10" s="5"/>
      <c r="J10" s="5"/>
      <c r="K10" s="5"/>
    </row>
    <row r="11" ht="13.5" spans="2:11">
      <c r="B11" s="5"/>
      <c r="C11" s="5"/>
      <c r="D11" s="5"/>
      <c r="E11" s="5"/>
      <c r="F11" s="5"/>
      <c r="G11" s="5"/>
      <c r="H11" s="5"/>
      <c r="I11" s="5"/>
      <c r="J11" s="5"/>
      <c r="K11" s="5"/>
    </row>
    <row r="12" ht="13.5" spans="2:11">
      <c r="B12" s="5"/>
      <c r="C12" s="5"/>
      <c r="D12" s="5"/>
      <c r="E12" s="5"/>
      <c r="F12" s="5"/>
      <c r="G12" s="5"/>
      <c r="H12" s="5"/>
      <c r="I12" s="5"/>
      <c r="J12" s="5"/>
      <c r="K12" s="5"/>
    </row>
    <row r="13" ht="13.5" spans="2:11">
      <c r="B13" s="5"/>
      <c r="C13" s="5"/>
      <c r="D13" s="5"/>
      <c r="E13" s="5"/>
      <c r="F13" s="5"/>
      <c r="G13" s="5"/>
      <c r="H13" s="5"/>
      <c r="I13" s="5"/>
      <c r="J13" s="5"/>
      <c r="K13" s="5"/>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workbookViewId="0">
      <selection activeCell="A24" sqref="$A24:$XFD26"/>
    </sheetView>
  </sheetViews>
  <sheetFormatPr defaultColWidth="9" defaultRowHeight="14.25"/>
  <cols>
    <col min="1" max="1" width="7.25" style="5" customWidth="1"/>
    <col min="2" max="2" width="17" style="6" customWidth="1"/>
    <col min="3" max="3" width="10" style="6" customWidth="1"/>
    <col min="4" max="4" width="5.5" style="6" customWidth="1"/>
    <col min="5" max="5" width="12.875" style="6" customWidth="1"/>
    <col min="6" max="6" width="18" style="6" customWidth="1"/>
    <col min="7" max="7" width="13" style="6" customWidth="1"/>
    <col min="8" max="8" width="11.875" style="6" customWidth="1"/>
    <col min="9" max="9" width="9.625" style="6" customWidth="1"/>
    <col min="10" max="10" width="13.75" style="6" customWidth="1"/>
    <col min="11" max="11" width="9.625" style="6" customWidth="1"/>
    <col min="12" max="16384" width="9" style="6"/>
  </cols>
  <sheetData>
    <row r="1" spans="1:11">
      <c r="A1" s="7" t="s">
        <v>148</v>
      </c>
      <c r="B1" s="7"/>
      <c r="C1" s="7"/>
      <c r="D1" s="7"/>
      <c r="E1" s="7"/>
      <c r="F1" s="7"/>
      <c r="G1" s="7"/>
      <c r="H1" s="7"/>
      <c r="I1" s="7"/>
      <c r="J1" s="7"/>
      <c r="K1" s="7"/>
    </row>
    <row r="2" ht="31.5" spans="1:11">
      <c r="A2" s="8" t="s">
        <v>149</v>
      </c>
      <c r="B2" s="8"/>
      <c r="C2" s="8"/>
      <c r="D2" s="8"/>
      <c r="E2" s="8"/>
      <c r="F2" s="8"/>
      <c r="G2" s="8"/>
      <c r="H2" s="8"/>
      <c r="I2" s="8"/>
      <c r="J2" s="8"/>
      <c r="K2" s="8"/>
    </row>
    <row r="3" spans="2:11">
      <c r="B3" s="9" t="s">
        <v>2</v>
      </c>
      <c r="C3" s="9"/>
      <c r="D3" s="9"/>
      <c r="E3" s="9"/>
      <c r="F3" s="9"/>
      <c r="G3" s="9"/>
      <c r="H3" s="9"/>
      <c r="I3" s="9"/>
      <c r="J3" s="9"/>
      <c r="K3" s="9"/>
    </row>
    <row r="4" spans="1:11">
      <c r="A4" s="10" t="s">
        <v>3</v>
      </c>
      <c r="B4" s="10" t="s">
        <v>4</v>
      </c>
      <c r="C4" s="11" t="s">
        <v>5</v>
      </c>
      <c r="D4" s="11" t="s">
        <v>6</v>
      </c>
      <c r="E4" s="11" t="s">
        <v>7</v>
      </c>
      <c r="F4" s="11" t="s">
        <v>8</v>
      </c>
      <c r="G4" s="12" t="s">
        <v>9</v>
      </c>
      <c r="H4" s="11" t="s">
        <v>10</v>
      </c>
      <c r="I4" s="11"/>
      <c r="J4" s="11" t="s">
        <v>11</v>
      </c>
      <c r="K4" s="11" t="s">
        <v>12</v>
      </c>
    </row>
    <row r="5" spans="1:11">
      <c r="A5" s="11"/>
      <c r="B5" s="13"/>
      <c r="C5" s="13"/>
      <c r="D5" s="11"/>
      <c r="E5" s="11"/>
      <c r="F5" s="13"/>
      <c r="G5" s="12"/>
      <c r="H5" s="11" t="s">
        <v>13</v>
      </c>
      <c r="I5" s="11" t="s">
        <v>14</v>
      </c>
      <c r="J5" s="13"/>
      <c r="K5" s="11"/>
    </row>
    <row r="6" s="1" customFormat="1" ht="47.25" customHeight="1" spans="1:11">
      <c r="A6" s="15"/>
      <c r="B6" s="170" t="s">
        <v>35</v>
      </c>
      <c r="C6" s="15" t="s">
        <v>21</v>
      </c>
      <c r="D6" s="15"/>
      <c r="E6" s="15"/>
      <c r="F6" s="17"/>
      <c r="G6" s="17">
        <f>SUM(G7:G26)</f>
        <v>2003.6328</v>
      </c>
      <c r="H6" s="19"/>
      <c r="I6" s="19"/>
      <c r="J6" s="15"/>
      <c r="K6" s="15"/>
    </row>
    <row r="7" s="169" customFormat="1" ht="52.5" customHeight="1" spans="1:11">
      <c r="A7" s="28">
        <v>1</v>
      </c>
      <c r="B7" s="79" t="s">
        <v>150</v>
      </c>
      <c r="C7" s="28" t="s">
        <v>151</v>
      </c>
      <c r="D7" s="28" t="s">
        <v>66</v>
      </c>
      <c r="E7" s="28" t="s">
        <v>67</v>
      </c>
      <c r="F7" s="79" t="s">
        <v>152</v>
      </c>
      <c r="G7" s="79">
        <v>128.34</v>
      </c>
      <c r="H7" s="16">
        <v>43466</v>
      </c>
      <c r="I7" s="16">
        <v>43800</v>
      </c>
      <c r="J7" s="28" t="s">
        <v>153</v>
      </c>
      <c r="K7" s="28" t="s">
        <v>151</v>
      </c>
    </row>
    <row r="8" s="169" customFormat="1" ht="52.5" customHeight="1" spans="1:11">
      <c r="A8" s="28">
        <v>2</v>
      </c>
      <c r="B8" s="79" t="s">
        <v>154</v>
      </c>
      <c r="C8" s="28" t="s">
        <v>155</v>
      </c>
      <c r="D8" s="28" t="s">
        <v>66</v>
      </c>
      <c r="E8" s="28" t="s">
        <v>67</v>
      </c>
      <c r="F8" s="79" t="s">
        <v>154</v>
      </c>
      <c r="G8" s="79">
        <v>39.168</v>
      </c>
      <c r="H8" s="16">
        <v>43467</v>
      </c>
      <c r="I8" s="16">
        <v>43801</v>
      </c>
      <c r="J8" s="79" t="s">
        <v>154</v>
      </c>
      <c r="K8" s="28" t="s">
        <v>155</v>
      </c>
    </row>
    <row r="9" s="169" customFormat="1" ht="52.5" customHeight="1" spans="1:11">
      <c r="A9" s="28">
        <v>3</v>
      </c>
      <c r="B9" s="79" t="s">
        <v>156</v>
      </c>
      <c r="C9" s="28" t="s">
        <v>155</v>
      </c>
      <c r="D9" s="28" t="s">
        <v>66</v>
      </c>
      <c r="E9" s="28" t="s">
        <v>67</v>
      </c>
      <c r="F9" s="79" t="s">
        <v>157</v>
      </c>
      <c r="G9" s="79">
        <v>3</v>
      </c>
      <c r="H9" s="16">
        <v>43468</v>
      </c>
      <c r="I9" s="16">
        <v>43802</v>
      </c>
      <c r="J9" s="79" t="s">
        <v>157</v>
      </c>
      <c r="K9" s="28" t="s">
        <v>155</v>
      </c>
    </row>
    <row r="10" s="169" customFormat="1" ht="52.5" customHeight="1" spans="1:11">
      <c r="A10" s="28">
        <v>4</v>
      </c>
      <c r="B10" s="79" t="s">
        <v>158</v>
      </c>
      <c r="C10" s="28" t="s">
        <v>155</v>
      </c>
      <c r="D10" s="28" t="s">
        <v>66</v>
      </c>
      <c r="E10" s="28" t="s">
        <v>67</v>
      </c>
      <c r="F10" s="79" t="s">
        <v>159</v>
      </c>
      <c r="G10" s="79">
        <v>3</v>
      </c>
      <c r="H10" s="16">
        <v>43469</v>
      </c>
      <c r="I10" s="16">
        <v>43803</v>
      </c>
      <c r="J10" s="79" t="s">
        <v>159</v>
      </c>
      <c r="K10" s="28" t="s">
        <v>155</v>
      </c>
    </row>
    <row r="11" s="169" customFormat="1" ht="52.5" customHeight="1" spans="1:11">
      <c r="A11" s="28">
        <v>5</v>
      </c>
      <c r="B11" s="79" t="s">
        <v>160</v>
      </c>
      <c r="C11" s="28" t="s">
        <v>161</v>
      </c>
      <c r="D11" s="28" t="s">
        <v>66</v>
      </c>
      <c r="E11" s="28" t="s">
        <v>67</v>
      </c>
      <c r="F11" s="79" t="s">
        <v>162</v>
      </c>
      <c r="G11" s="79">
        <v>600</v>
      </c>
      <c r="H11" s="16">
        <v>43469</v>
      </c>
      <c r="I11" s="16">
        <v>43803</v>
      </c>
      <c r="J11" s="28" t="s">
        <v>163</v>
      </c>
      <c r="K11" s="28" t="s">
        <v>161</v>
      </c>
    </row>
    <row r="12" s="169" customFormat="1" ht="52.5" customHeight="1" spans="1:11">
      <c r="A12" s="28">
        <v>6</v>
      </c>
      <c r="B12" s="79" t="s">
        <v>164</v>
      </c>
      <c r="C12" s="28" t="s">
        <v>161</v>
      </c>
      <c r="D12" s="28" t="s">
        <v>66</v>
      </c>
      <c r="E12" s="28" t="s">
        <v>67</v>
      </c>
      <c r="F12" s="79" t="s">
        <v>165</v>
      </c>
      <c r="G12" s="79">
        <v>184.7868</v>
      </c>
      <c r="H12" s="16">
        <v>43469</v>
      </c>
      <c r="I12" s="16">
        <v>43803</v>
      </c>
      <c r="J12" s="28" t="s">
        <v>165</v>
      </c>
      <c r="K12" s="28" t="s">
        <v>161</v>
      </c>
    </row>
    <row r="13" s="169" customFormat="1" ht="52.5" customHeight="1" spans="1:11">
      <c r="A13" s="28">
        <v>7</v>
      </c>
      <c r="B13" s="79" t="s">
        <v>166</v>
      </c>
      <c r="C13" s="28" t="s">
        <v>161</v>
      </c>
      <c r="D13" s="28" t="s">
        <v>66</v>
      </c>
      <c r="E13" s="28" t="s">
        <v>67</v>
      </c>
      <c r="F13" s="79" t="s">
        <v>167</v>
      </c>
      <c r="G13" s="79">
        <v>139.99</v>
      </c>
      <c r="H13" s="16">
        <v>43469</v>
      </c>
      <c r="I13" s="16">
        <v>43803</v>
      </c>
      <c r="J13" s="79" t="s">
        <v>168</v>
      </c>
      <c r="K13" s="28" t="s">
        <v>161</v>
      </c>
    </row>
    <row r="14" s="169" customFormat="1" ht="52.5" customHeight="1" spans="1:11">
      <c r="A14" s="28">
        <v>8</v>
      </c>
      <c r="B14" s="79" t="s">
        <v>169</v>
      </c>
      <c r="C14" s="28" t="s">
        <v>170</v>
      </c>
      <c r="D14" s="28" t="s">
        <v>66</v>
      </c>
      <c r="E14" s="28" t="s">
        <v>67</v>
      </c>
      <c r="F14" s="79" t="s">
        <v>171</v>
      </c>
      <c r="G14" s="79">
        <v>100</v>
      </c>
      <c r="H14" s="16">
        <v>43469</v>
      </c>
      <c r="I14" s="16">
        <v>43803</v>
      </c>
      <c r="J14" s="79" t="s">
        <v>172</v>
      </c>
      <c r="K14" s="28" t="s">
        <v>170</v>
      </c>
    </row>
    <row r="15" s="169" customFormat="1" ht="52.5" customHeight="1" spans="1:11">
      <c r="A15" s="28">
        <v>9</v>
      </c>
      <c r="B15" s="79" t="s">
        <v>173</v>
      </c>
      <c r="C15" s="28" t="s">
        <v>170</v>
      </c>
      <c r="D15" s="28" t="s">
        <v>66</v>
      </c>
      <c r="E15" s="28" t="s">
        <v>67</v>
      </c>
      <c r="F15" s="79" t="s">
        <v>174</v>
      </c>
      <c r="G15" s="79">
        <v>43</v>
      </c>
      <c r="H15" s="16">
        <v>43469</v>
      </c>
      <c r="I15" s="16">
        <v>43803</v>
      </c>
      <c r="J15" s="79" t="s">
        <v>173</v>
      </c>
      <c r="K15" s="28" t="s">
        <v>170</v>
      </c>
    </row>
    <row r="16" s="169" customFormat="1" ht="52.5" customHeight="1" spans="1:11">
      <c r="A16" s="28">
        <v>10</v>
      </c>
      <c r="B16" s="79" t="s">
        <v>175</v>
      </c>
      <c r="C16" s="28" t="s">
        <v>170</v>
      </c>
      <c r="D16" s="28" t="s">
        <v>66</v>
      </c>
      <c r="E16" s="28" t="s">
        <v>67</v>
      </c>
      <c r="F16" s="79" t="s">
        <v>174</v>
      </c>
      <c r="G16" s="79">
        <v>79</v>
      </c>
      <c r="H16" s="16">
        <v>43469</v>
      </c>
      <c r="I16" s="16">
        <v>43803</v>
      </c>
      <c r="J16" s="79" t="s">
        <v>175</v>
      </c>
      <c r="K16" s="28" t="s">
        <v>170</v>
      </c>
    </row>
    <row r="17" s="169" customFormat="1" ht="52.5" customHeight="1" spans="1:11">
      <c r="A17" s="28">
        <v>11</v>
      </c>
      <c r="B17" s="79" t="s">
        <v>176</v>
      </c>
      <c r="C17" s="28" t="s">
        <v>170</v>
      </c>
      <c r="D17" s="28" t="s">
        <v>66</v>
      </c>
      <c r="E17" s="28" t="s">
        <v>67</v>
      </c>
      <c r="F17" s="79" t="s">
        <v>174</v>
      </c>
      <c r="G17" s="79">
        <v>66.528</v>
      </c>
      <c r="H17" s="16">
        <v>43469</v>
      </c>
      <c r="I17" s="16">
        <v>43803</v>
      </c>
      <c r="J17" s="79" t="s">
        <v>176</v>
      </c>
      <c r="K17" s="28" t="s">
        <v>170</v>
      </c>
    </row>
    <row r="18" s="169" customFormat="1" ht="52.5" customHeight="1" spans="1:11">
      <c r="A18" s="28">
        <v>12</v>
      </c>
      <c r="B18" s="79" t="s">
        <v>177</v>
      </c>
      <c r="C18" s="28" t="s">
        <v>178</v>
      </c>
      <c r="D18" s="28" t="s">
        <v>66</v>
      </c>
      <c r="E18" s="28" t="s">
        <v>67</v>
      </c>
      <c r="F18" s="79" t="s">
        <v>179</v>
      </c>
      <c r="G18" s="79">
        <v>11.5</v>
      </c>
      <c r="H18" s="16">
        <v>43469</v>
      </c>
      <c r="I18" s="16">
        <v>43803</v>
      </c>
      <c r="J18" s="79" t="s">
        <v>179</v>
      </c>
      <c r="K18" s="28" t="s">
        <v>178</v>
      </c>
    </row>
    <row r="19" s="169" customFormat="1" ht="52.5" customHeight="1" spans="1:11">
      <c r="A19" s="28">
        <v>13</v>
      </c>
      <c r="B19" s="79" t="s">
        <v>180</v>
      </c>
      <c r="C19" s="171" t="s">
        <v>109</v>
      </c>
      <c r="D19" s="28" t="s">
        <v>66</v>
      </c>
      <c r="E19" s="28" t="s">
        <v>67</v>
      </c>
      <c r="F19" s="79" t="s">
        <v>181</v>
      </c>
      <c r="G19" s="79">
        <v>27</v>
      </c>
      <c r="H19" s="16">
        <v>43469</v>
      </c>
      <c r="I19" s="16">
        <v>43803</v>
      </c>
      <c r="J19" s="79" t="s">
        <v>181</v>
      </c>
      <c r="K19" s="171" t="s">
        <v>109</v>
      </c>
    </row>
    <row r="20" s="169" customFormat="1" ht="52.5" customHeight="1" spans="1:11">
      <c r="A20" s="28">
        <v>14</v>
      </c>
      <c r="B20" s="79" t="s">
        <v>182</v>
      </c>
      <c r="C20" s="171" t="s">
        <v>109</v>
      </c>
      <c r="D20" s="28" t="s">
        <v>66</v>
      </c>
      <c r="E20" s="28" t="s">
        <v>67</v>
      </c>
      <c r="F20" s="79" t="s">
        <v>183</v>
      </c>
      <c r="G20" s="79">
        <v>3</v>
      </c>
      <c r="H20" s="16">
        <v>43469</v>
      </c>
      <c r="I20" s="16">
        <v>43803</v>
      </c>
      <c r="J20" s="79" t="s">
        <v>183</v>
      </c>
      <c r="K20" s="171" t="s">
        <v>109</v>
      </c>
    </row>
    <row r="21" s="169" customFormat="1" ht="52.5" customHeight="1" spans="1:11">
      <c r="A21" s="28">
        <v>15</v>
      </c>
      <c r="B21" s="79" t="s">
        <v>184</v>
      </c>
      <c r="C21" s="171" t="s">
        <v>109</v>
      </c>
      <c r="D21" s="28" t="s">
        <v>66</v>
      </c>
      <c r="E21" s="28" t="s">
        <v>67</v>
      </c>
      <c r="F21" s="79" t="s">
        <v>185</v>
      </c>
      <c r="G21" s="79">
        <v>63.06</v>
      </c>
      <c r="H21" s="16">
        <v>43469</v>
      </c>
      <c r="I21" s="16">
        <v>43803</v>
      </c>
      <c r="J21" s="79" t="s">
        <v>185</v>
      </c>
      <c r="K21" s="171" t="s">
        <v>109</v>
      </c>
    </row>
    <row r="22" s="169" customFormat="1" ht="52.5" customHeight="1" spans="1:11">
      <c r="A22" s="28">
        <v>16</v>
      </c>
      <c r="B22" s="79" t="s">
        <v>186</v>
      </c>
      <c r="C22" s="171" t="s">
        <v>109</v>
      </c>
      <c r="D22" s="28" t="s">
        <v>66</v>
      </c>
      <c r="E22" s="28" t="s">
        <v>67</v>
      </c>
      <c r="F22" s="79" t="s">
        <v>187</v>
      </c>
      <c r="G22" s="79">
        <v>412</v>
      </c>
      <c r="H22" s="16">
        <v>43469</v>
      </c>
      <c r="I22" s="16">
        <v>43803</v>
      </c>
      <c r="J22" s="79" t="s">
        <v>187</v>
      </c>
      <c r="K22" s="171" t="s">
        <v>109</v>
      </c>
    </row>
    <row r="23" s="169" customFormat="1" ht="52.5" customHeight="1" spans="1:11">
      <c r="A23" s="28">
        <v>17</v>
      </c>
      <c r="B23" s="79" t="s">
        <v>188</v>
      </c>
      <c r="C23" s="171" t="s">
        <v>109</v>
      </c>
      <c r="D23" s="28" t="s">
        <v>66</v>
      </c>
      <c r="E23" s="28" t="s">
        <v>67</v>
      </c>
      <c r="F23" s="79" t="s">
        <v>189</v>
      </c>
      <c r="G23" s="79">
        <v>40.2</v>
      </c>
      <c r="H23" s="16">
        <v>43469</v>
      </c>
      <c r="I23" s="16">
        <v>43803</v>
      </c>
      <c r="J23" s="79" t="s">
        <v>189</v>
      </c>
      <c r="K23" s="171" t="s">
        <v>109</v>
      </c>
    </row>
    <row r="24" s="169" customFormat="1" ht="32" customHeight="1" spans="1:11">
      <c r="A24" s="28">
        <v>18</v>
      </c>
      <c r="B24" s="79" t="s">
        <v>190</v>
      </c>
      <c r="C24" s="171" t="s">
        <v>109</v>
      </c>
      <c r="D24" s="28" t="s">
        <v>66</v>
      </c>
      <c r="E24" s="28" t="s">
        <v>67</v>
      </c>
      <c r="F24" s="79" t="s">
        <v>191</v>
      </c>
      <c r="G24" s="79">
        <v>13.46</v>
      </c>
      <c r="H24" s="16">
        <v>43469</v>
      </c>
      <c r="I24" s="16">
        <v>43803</v>
      </c>
      <c r="J24" s="79" t="s">
        <v>191</v>
      </c>
      <c r="K24" s="171" t="s">
        <v>109</v>
      </c>
    </row>
    <row r="25" s="169" customFormat="1" ht="32" customHeight="1" spans="1:11">
      <c r="A25" s="28">
        <v>19</v>
      </c>
      <c r="B25" s="79" t="s">
        <v>192</v>
      </c>
      <c r="C25" s="171" t="s">
        <v>109</v>
      </c>
      <c r="D25" s="28" t="s">
        <v>66</v>
      </c>
      <c r="E25" s="28" t="s">
        <v>67</v>
      </c>
      <c r="F25" s="79" t="s">
        <v>193</v>
      </c>
      <c r="G25" s="79">
        <v>21.6</v>
      </c>
      <c r="H25" s="16">
        <v>43469</v>
      </c>
      <c r="I25" s="16">
        <v>43803</v>
      </c>
      <c r="J25" s="79" t="s">
        <v>193</v>
      </c>
      <c r="K25" s="171" t="s">
        <v>109</v>
      </c>
    </row>
    <row r="26" s="169" customFormat="1" ht="32" customHeight="1" spans="1:11">
      <c r="A26" s="28">
        <v>20</v>
      </c>
      <c r="B26" s="79" t="s">
        <v>194</v>
      </c>
      <c r="C26" s="28" t="s">
        <v>195</v>
      </c>
      <c r="D26" s="28" t="s">
        <v>66</v>
      </c>
      <c r="E26" s="28" t="s">
        <v>67</v>
      </c>
      <c r="F26" s="79" t="s">
        <v>196</v>
      </c>
      <c r="G26" s="79">
        <v>25</v>
      </c>
      <c r="H26" s="16">
        <v>43469</v>
      </c>
      <c r="I26" s="16">
        <v>43803</v>
      </c>
      <c r="J26" s="28" t="s">
        <v>197</v>
      </c>
      <c r="K26" s="28" t="s">
        <v>195</v>
      </c>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ageMargins left="0.700694444444445" right="0.700694444444445" top="0.751388888888889" bottom="0.751388888888889" header="0.298611111111111" footer="0.298611111111111"/>
  <pageSetup paperSize="9"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topLeftCell="A16" workbookViewId="0">
      <selection activeCell="G24" sqref="G24"/>
    </sheetView>
  </sheetViews>
  <sheetFormatPr defaultColWidth="9" defaultRowHeight="14.25"/>
  <cols>
    <col min="1" max="1" width="7.25" style="5" customWidth="1"/>
    <col min="2" max="2" width="17" style="6" customWidth="1"/>
    <col min="3" max="3" width="10" style="6" customWidth="1"/>
    <col min="4" max="4" width="6.375" style="6" customWidth="1"/>
    <col min="5" max="5" width="12.875" style="6" customWidth="1"/>
    <col min="6" max="6" width="18" style="6" customWidth="1"/>
    <col min="7" max="7" width="13" style="6" customWidth="1"/>
    <col min="8" max="8" width="11.875" style="6" customWidth="1"/>
    <col min="9" max="9" width="9.625" style="6" customWidth="1"/>
    <col min="10" max="10" width="13.75" style="6" customWidth="1"/>
    <col min="11" max="11" width="9.625" style="6" customWidth="1"/>
    <col min="12" max="16384" width="9" style="6"/>
  </cols>
  <sheetData>
    <row r="1" spans="1:11">
      <c r="A1" s="7" t="s">
        <v>198</v>
      </c>
      <c r="B1" s="7"/>
      <c r="C1" s="7"/>
      <c r="D1" s="7"/>
      <c r="E1" s="7"/>
      <c r="F1" s="7"/>
      <c r="G1" s="7"/>
      <c r="H1" s="7"/>
      <c r="I1" s="7"/>
      <c r="J1" s="7"/>
      <c r="K1" s="7"/>
    </row>
    <row r="2" ht="31.5" spans="1:11">
      <c r="A2" s="8" t="s">
        <v>199</v>
      </c>
      <c r="B2" s="8"/>
      <c r="C2" s="8"/>
      <c r="D2" s="8"/>
      <c r="E2" s="8"/>
      <c r="F2" s="8"/>
      <c r="G2" s="8"/>
      <c r="H2" s="8"/>
      <c r="I2" s="8"/>
      <c r="J2" s="8"/>
      <c r="K2" s="8"/>
    </row>
    <row r="3" spans="2:11">
      <c r="B3" s="9" t="s">
        <v>2</v>
      </c>
      <c r="C3" s="9"/>
      <c r="D3" s="9"/>
      <c r="E3" s="9"/>
      <c r="F3" s="9"/>
      <c r="G3" s="9"/>
      <c r="H3" s="9"/>
      <c r="I3" s="9"/>
      <c r="J3" s="9"/>
      <c r="K3" s="9"/>
    </row>
    <row r="4" spans="1:11">
      <c r="A4" s="10" t="s">
        <v>3</v>
      </c>
      <c r="B4" s="10" t="s">
        <v>4</v>
      </c>
      <c r="C4" s="11" t="s">
        <v>5</v>
      </c>
      <c r="D4" s="11" t="s">
        <v>6</v>
      </c>
      <c r="E4" s="11" t="s">
        <v>7</v>
      </c>
      <c r="F4" s="11" t="s">
        <v>8</v>
      </c>
      <c r="G4" s="12" t="s">
        <v>9</v>
      </c>
      <c r="H4" s="11" t="s">
        <v>10</v>
      </c>
      <c r="I4" s="11"/>
      <c r="J4" s="11" t="s">
        <v>11</v>
      </c>
      <c r="K4" s="11" t="s">
        <v>12</v>
      </c>
    </row>
    <row r="5" spans="1:11">
      <c r="A5" s="11"/>
      <c r="B5" s="13"/>
      <c r="C5" s="13"/>
      <c r="D5" s="11"/>
      <c r="E5" s="11"/>
      <c r="F5" s="13"/>
      <c r="G5" s="12"/>
      <c r="H5" s="11" t="s">
        <v>13</v>
      </c>
      <c r="I5" s="11" t="s">
        <v>14</v>
      </c>
      <c r="J5" s="13"/>
      <c r="K5" s="11"/>
    </row>
    <row r="6" s="128" customFormat="1" ht="39" customHeight="1" spans="1:11">
      <c r="A6" s="15"/>
      <c r="B6" s="15" t="s">
        <v>38</v>
      </c>
      <c r="C6" s="10" t="s">
        <v>18</v>
      </c>
      <c r="D6" s="15"/>
      <c r="E6" s="15"/>
      <c r="F6" s="15"/>
      <c r="G6" s="15">
        <f>G7+G10+G13+G20+G26</f>
        <v>2635</v>
      </c>
      <c r="H6" s="33"/>
      <c r="I6" s="33"/>
      <c r="J6" s="15"/>
      <c r="K6" s="15"/>
    </row>
    <row r="7" s="128" customFormat="1" ht="35.25" customHeight="1" spans="1:11">
      <c r="A7" s="41" t="s">
        <v>19</v>
      </c>
      <c r="B7" s="130" t="s">
        <v>40</v>
      </c>
      <c r="C7" s="10"/>
      <c r="D7" s="131"/>
      <c r="E7" s="15"/>
      <c r="F7" s="15"/>
      <c r="G7" s="15">
        <f>SUM(G8:G9)</f>
        <v>230</v>
      </c>
      <c r="H7" s="33"/>
      <c r="I7" s="33"/>
      <c r="J7" s="161"/>
      <c r="K7" s="15"/>
    </row>
    <row r="8" s="128" customFormat="1" ht="71" customHeight="1" spans="1:12">
      <c r="A8" s="132">
        <v>1</v>
      </c>
      <c r="B8" s="133" t="s">
        <v>200</v>
      </c>
      <c r="C8" s="134" t="s">
        <v>125</v>
      </c>
      <c r="D8" s="135" t="s">
        <v>115</v>
      </c>
      <c r="E8" s="135" t="s">
        <v>201</v>
      </c>
      <c r="F8" s="135" t="s">
        <v>202</v>
      </c>
      <c r="G8" s="136">
        <v>200</v>
      </c>
      <c r="H8" s="137">
        <v>43586</v>
      </c>
      <c r="I8" s="16">
        <v>43770</v>
      </c>
      <c r="J8" s="162" t="s">
        <v>203</v>
      </c>
      <c r="K8" s="138" t="s">
        <v>201</v>
      </c>
      <c r="L8" s="163"/>
    </row>
    <row r="9" s="128" customFormat="1" ht="43" customHeight="1" spans="1:11">
      <c r="A9" s="132">
        <v>2</v>
      </c>
      <c r="B9" s="133" t="s">
        <v>204</v>
      </c>
      <c r="C9" s="134" t="s">
        <v>125</v>
      </c>
      <c r="D9" s="138" t="s">
        <v>115</v>
      </c>
      <c r="E9" s="138" t="s">
        <v>205</v>
      </c>
      <c r="F9" s="138" t="s">
        <v>206</v>
      </c>
      <c r="G9" s="139">
        <v>30</v>
      </c>
      <c r="H9" s="16">
        <v>43586</v>
      </c>
      <c r="I9" s="16">
        <v>43770</v>
      </c>
      <c r="J9" s="162" t="s">
        <v>203</v>
      </c>
      <c r="K9" s="138" t="s">
        <v>205</v>
      </c>
    </row>
    <row r="10" s="128" customFormat="1" ht="35.25" customHeight="1" spans="1:11">
      <c r="A10" s="41" t="s">
        <v>23</v>
      </c>
      <c r="B10" s="140" t="s">
        <v>41</v>
      </c>
      <c r="C10" s="141" t="s">
        <v>21</v>
      </c>
      <c r="D10" s="142"/>
      <c r="E10" s="142"/>
      <c r="F10" s="142"/>
      <c r="G10" s="143">
        <f>SUM(G11:G12)</f>
        <v>145</v>
      </c>
      <c r="H10" s="144"/>
      <c r="I10" s="164"/>
      <c r="J10" s="165"/>
      <c r="K10" s="166"/>
    </row>
    <row r="11" s="128" customFormat="1" ht="48" customHeight="1" spans="1:11">
      <c r="A11" s="145">
        <v>1</v>
      </c>
      <c r="B11" s="146" t="s">
        <v>207</v>
      </c>
      <c r="C11" s="141" t="s">
        <v>125</v>
      </c>
      <c r="D11" s="147" t="s">
        <v>66</v>
      </c>
      <c r="E11" s="147" t="s">
        <v>208</v>
      </c>
      <c r="F11" s="147" t="s">
        <v>209</v>
      </c>
      <c r="G11" s="148">
        <v>45</v>
      </c>
      <c r="H11" s="16">
        <v>43586</v>
      </c>
      <c r="I11" s="16">
        <v>43770</v>
      </c>
      <c r="J11" s="167" t="s">
        <v>210</v>
      </c>
      <c r="K11" s="147" t="s">
        <v>208</v>
      </c>
    </row>
    <row r="12" s="128" customFormat="1" ht="45" customHeight="1" spans="1:11">
      <c r="A12" s="145">
        <v>2</v>
      </c>
      <c r="B12" s="146" t="s">
        <v>211</v>
      </c>
      <c r="C12" s="141" t="s">
        <v>125</v>
      </c>
      <c r="D12" s="147" t="s">
        <v>115</v>
      </c>
      <c r="E12" s="147" t="s">
        <v>212</v>
      </c>
      <c r="F12" s="147" t="s">
        <v>213</v>
      </c>
      <c r="G12" s="148">
        <v>100</v>
      </c>
      <c r="H12" s="16">
        <v>43586</v>
      </c>
      <c r="I12" s="16">
        <v>43770</v>
      </c>
      <c r="J12" s="167" t="s">
        <v>214</v>
      </c>
      <c r="K12" s="147" t="s">
        <v>212</v>
      </c>
    </row>
    <row r="13" s="129" customFormat="1" ht="32.25" customHeight="1" spans="1:11">
      <c r="A13" s="41" t="s">
        <v>31</v>
      </c>
      <c r="B13" s="15" t="s">
        <v>42</v>
      </c>
      <c r="C13" s="15" t="s">
        <v>21</v>
      </c>
      <c r="D13" s="10"/>
      <c r="E13" s="10"/>
      <c r="F13" s="91"/>
      <c r="G13" s="23">
        <f>SUM(G14:G19)</f>
        <v>650</v>
      </c>
      <c r="H13" s="33"/>
      <c r="I13" s="33"/>
      <c r="J13" s="15"/>
      <c r="K13" s="15"/>
    </row>
    <row r="14" s="2" customFormat="1" ht="72" spans="1:11">
      <c r="A14" s="28">
        <v>1</v>
      </c>
      <c r="B14" s="79" t="s">
        <v>215</v>
      </c>
      <c r="C14" s="28" t="s">
        <v>125</v>
      </c>
      <c r="D14" s="28" t="s">
        <v>66</v>
      </c>
      <c r="E14" s="28" t="s">
        <v>216</v>
      </c>
      <c r="F14" s="79" t="s">
        <v>217</v>
      </c>
      <c r="G14" s="79">
        <v>200</v>
      </c>
      <c r="H14" s="16">
        <v>43466</v>
      </c>
      <c r="I14" s="16">
        <v>43800</v>
      </c>
      <c r="J14" s="79" t="s">
        <v>218</v>
      </c>
      <c r="K14" s="79" t="s">
        <v>219</v>
      </c>
    </row>
    <row r="15" s="2" customFormat="1" ht="26" customHeight="1" spans="1:11">
      <c r="A15" s="28">
        <v>2</v>
      </c>
      <c r="B15" s="28" t="s">
        <v>220</v>
      </c>
      <c r="C15" s="28" t="s">
        <v>125</v>
      </c>
      <c r="D15" s="28" t="s">
        <v>66</v>
      </c>
      <c r="E15" s="28" t="s">
        <v>221</v>
      </c>
      <c r="F15" s="79" t="s">
        <v>222</v>
      </c>
      <c r="G15" s="79">
        <v>15</v>
      </c>
      <c r="H15" s="16">
        <v>43466</v>
      </c>
      <c r="I15" s="16">
        <v>43800</v>
      </c>
      <c r="J15" s="79" t="s">
        <v>223</v>
      </c>
      <c r="K15" s="79" t="s">
        <v>224</v>
      </c>
    </row>
    <row r="16" s="2" customFormat="1" ht="26" customHeight="1" spans="1:11">
      <c r="A16" s="28">
        <v>3</v>
      </c>
      <c r="B16" s="79" t="s">
        <v>225</v>
      </c>
      <c r="C16" s="28" t="s">
        <v>125</v>
      </c>
      <c r="D16" s="28" t="s">
        <v>66</v>
      </c>
      <c r="E16" s="28" t="s">
        <v>226</v>
      </c>
      <c r="F16" s="79" t="s">
        <v>227</v>
      </c>
      <c r="G16" s="79">
        <v>30</v>
      </c>
      <c r="H16" s="16">
        <v>43467</v>
      </c>
      <c r="I16" s="16">
        <v>43801</v>
      </c>
      <c r="J16" s="79" t="s">
        <v>223</v>
      </c>
      <c r="K16" s="79" t="s">
        <v>228</v>
      </c>
    </row>
    <row r="17" s="2" customFormat="1" ht="26" customHeight="1" spans="1:11">
      <c r="A17" s="28">
        <v>4</v>
      </c>
      <c r="B17" s="79" t="s">
        <v>229</v>
      </c>
      <c r="C17" s="28" t="s">
        <v>125</v>
      </c>
      <c r="D17" s="28" t="s">
        <v>66</v>
      </c>
      <c r="E17" s="28" t="s">
        <v>230</v>
      </c>
      <c r="F17" s="79" t="s">
        <v>231</v>
      </c>
      <c r="G17" s="79">
        <v>5</v>
      </c>
      <c r="H17" s="16">
        <v>43468</v>
      </c>
      <c r="I17" s="16">
        <v>43802</v>
      </c>
      <c r="J17" s="79" t="s">
        <v>223</v>
      </c>
      <c r="K17" s="79" t="s">
        <v>232</v>
      </c>
    </row>
    <row r="18" s="2" customFormat="1" ht="72" spans="1:11">
      <c r="A18" s="28">
        <v>5</v>
      </c>
      <c r="B18" s="28" t="s">
        <v>233</v>
      </c>
      <c r="C18" s="28" t="s">
        <v>125</v>
      </c>
      <c r="D18" s="28" t="s">
        <v>66</v>
      </c>
      <c r="E18" s="28" t="s">
        <v>234</v>
      </c>
      <c r="F18" s="28" t="s">
        <v>235</v>
      </c>
      <c r="G18" s="28">
        <v>200</v>
      </c>
      <c r="H18" s="16">
        <v>43467</v>
      </c>
      <c r="I18" s="16">
        <v>43801</v>
      </c>
      <c r="J18" s="79" t="s">
        <v>218</v>
      </c>
      <c r="K18" s="28" t="s">
        <v>236</v>
      </c>
    </row>
    <row r="19" s="2" customFormat="1" ht="27" spans="1:11">
      <c r="A19" s="28">
        <v>6</v>
      </c>
      <c r="B19" s="79" t="s">
        <v>237</v>
      </c>
      <c r="C19" s="28" t="s">
        <v>125</v>
      </c>
      <c r="D19" s="28" t="s">
        <v>115</v>
      </c>
      <c r="E19" s="28" t="s">
        <v>238</v>
      </c>
      <c r="F19" s="28" t="s">
        <v>239</v>
      </c>
      <c r="G19" s="149">
        <v>200</v>
      </c>
      <c r="H19" s="16">
        <v>43527</v>
      </c>
      <c r="I19" s="16">
        <v>43711</v>
      </c>
      <c r="J19" s="149" t="s">
        <v>240</v>
      </c>
      <c r="K19" s="149" t="s">
        <v>241</v>
      </c>
    </row>
    <row r="20" s="37" customFormat="1" ht="33" customHeight="1" spans="1:11">
      <c r="A20" s="41" t="s">
        <v>34</v>
      </c>
      <c r="B20" s="38" t="s">
        <v>43</v>
      </c>
      <c r="C20" s="15" t="s">
        <v>21</v>
      </c>
      <c r="D20" s="15"/>
      <c r="E20" s="15"/>
      <c r="F20" s="15"/>
      <c r="G20" s="150">
        <f>SUM(G21:G25)</f>
        <v>1010</v>
      </c>
      <c r="H20" s="33"/>
      <c r="I20" s="33"/>
      <c r="J20" s="150"/>
      <c r="K20" s="150"/>
    </row>
    <row r="21" s="2" customFormat="1" ht="36" spans="1:11">
      <c r="A21" s="28">
        <v>1</v>
      </c>
      <c r="B21" s="79" t="s">
        <v>242</v>
      </c>
      <c r="C21" s="28" t="s">
        <v>125</v>
      </c>
      <c r="D21" s="28" t="s">
        <v>66</v>
      </c>
      <c r="E21" s="28" t="s">
        <v>243</v>
      </c>
      <c r="F21" s="79" t="s">
        <v>244</v>
      </c>
      <c r="G21" s="79">
        <v>590</v>
      </c>
      <c r="H21" s="16">
        <v>43466</v>
      </c>
      <c r="I21" s="16">
        <v>43800</v>
      </c>
      <c r="J21" s="79" t="s">
        <v>245</v>
      </c>
      <c r="K21" s="79" t="s">
        <v>246</v>
      </c>
    </row>
    <row r="22" s="2" customFormat="1" ht="36" spans="1:11">
      <c r="A22" s="28">
        <v>2</v>
      </c>
      <c r="B22" s="151" t="s">
        <v>247</v>
      </c>
      <c r="C22" s="28" t="s">
        <v>125</v>
      </c>
      <c r="D22" s="152" t="s">
        <v>66</v>
      </c>
      <c r="E22" s="153" t="s">
        <v>248</v>
      </c>
      <c r="F22" s="154" t="s">
        <v>249</v>
      </c>
      <c r="G22" s="155">
        <v>70</v>
      </c>
      <c r="H22" s="16">
        <v>43466</v>
      </c>
      <c r="I22" s="16">
        <v>43800</v>
      </c>
      <c r="J22" s="168" t="s">
        <v>250</v>
      </c>
      <c r="K22" s="28" t="s">
        <v>125</v>
      </c>
    </row>
    <row r="23" s="2" customFormat="1" ht="36" spans="1:11">
      <c r="A23" s="28">
        <v>3</v>
      </c>
      <c r="B23" s="151" t="s">
        <v>251</v>
      </c>
      <c r="C23" s="28" t="s">
        <v>125</v>
      </c>
      <c r="D23" s="152" t="s">
        <v>115</v>
      </c>
      <c r="E23" s="153" t="s">
        <v>252</v>
      </c>
      <c r="F23" s="156" t="s">
        <v>253</v>
      </c>
      <c r="G23" s="155">
        <v>50</v>
      </c>
      <c r="H23" s="16">
        <v>43466</v>
      </c>
      <c r="I23" s="16">
        <v>43800</v>
      </c>
      <c r="J23" s="168" t="s">
        <v>254</v>
      </c>
      <c r="K23" s="28" t="s">
        <v>125</v>
      </c>
    </row>
    <row r="24" s="2" customFormat="1" ht="72" spans="1:11">
      <c r="A24" s="28">
        <v>4</v>
      </c>
      <c r="B24" s="151" t="s">
        <v>255</v>
      </c>
      <c r="C24" s="28" t="s">
        <v>125</v>
      </c>
      <c r="D24" s="152" t="s">
        <v>115</v>
      </c>
      <c r="E24" s="153" t="s">
        <v>256</v>
      </c>
      <c r="F24" s="157" t="s">
        <v>257</v>
      </c>
      <c r="G24" s="158">
        <v>150</v>
      </c>
      <c r="H24" s="16">
        <v>43466</v>
      </c>
      <c r="I24" s="16">
        <v>43800</v>
      </c>
      <c r="J24" s="168" t="s">
        <v>258</v>
      </c>
      <c r="K24" s="28" t="s">
        <v>125</v>
      </c>
    </row>
    <row r="25" s="2" customFormat="1" ht="48" customHeight="1" spans="1:11">
      <c r="A25" s="28">
        <v>5</v>
      </c>
      <c r="B25" s="79" t="s">
        <v>259</v>
      </c>
      <c r="C25" s="74" t="s">
        <v>125</v>
      </c>
      <c r="D25" s="74" t="s">
        <v>66</v>
      </c>
      <c r="E25" s="28" t="s">
        <v>260</v>
      </c>
      <c r="F25" s="79" t="s">
        <v>261</v>
      </c>
      <c r="G25" s="79">
        <v>150</v>
      </c>
      <c r="H25" s="16">
        <v>43473</v>
      </c>
      <c r="I25" s="16">
        <v>43807</v>
      </c>
      <c r="J25" s="79" t="s">
        <v>262</v>
      </c>
      <c r="K25" s="74" t="s">
        <v>125</v>
      </c>
    </row>
    <row r="26" s="37" customFormat="1" ht="30.75" customHeight="1" spans="1:11">
      <c r="A26" s="41" t="s">
        <v>37</v>
      </c>
      <c r="B26" s="38" t="s">
        <v>44</v>
      </c>
      <c r="C26" s="15" t="s">
        <v>21</v>
      </c>
      <c r="D26" s="159"/>
      <c r="E26" s="15"/>
      <c r="F26" s="38"/>
      <c r="G26" s="38">
        <f>SUM(G27:G30)</f>
        <v>600</v>
      </c>
      <c r="H26" s="33"/>
      <c r="I26" s="33"/>
      <c r="J26" s="38"/>
      <c r="K26" s="159"/>
    </row>
    <row r="27" s="2" customFormat="1" ht="48" spans="1:11">
      <c r="A27" s="20">
        <v>1</v>
      </c>
      <c r="B27" s="121" t="s">
        <v>263</v>
      </c>
      <c r="C27" s="121" t="s">
        <v>26</v>
      </c>
      <c r="D27" s="121" t="s">
        <v>264</v>
      </c>
      <c r="E27" s="121" t="s">
        <v>265</v>
      </c>
      <c r="F27" s="160" t="s">
        <v>266</v>
      </c>
      <c r="G27" s="121">
        <v>300</v>
      </c>
      <c r="H27" s="16">
        <v>43469</v>
      </c>
      <c r="I27" s="16">
        <v>43803</v>
      </c>
      <c r="J27" s="121" t="s">
        <v>267</v>
      </c>
      <c r="K27" s="121" t="s">
        <v>26</v>
      </c>
    </row>
    <row r="28" s="2" customFormat="1" ht="36" spans="1:11">
      <c r="A28" s="20">
        <v>2</v>
      </c>
      <c r="B28" s="121" t="s">
        <v>268</v>
      </c>
      <c r="C28" s="121" t="s">
        <v>26</v>
      </c>
      <c r="D28" s="121" t="s">
        <v>66</v>
      </c>
      <c r="E28" s="121" t="s">
        <v>269</v>
      </c>
      <c r="F28" s="121" t="s">
        <v>270</v>
      </c>
      <c r="G28" s="121">
        <v>100</v>
      </c>
      <c r="H28" s="16">
        <v>43469</v>
      </c>
      <c r="I28" s="16">
        <v>43803</v>
      </c>
      <c r="J28" s="160" t="s">
        <v>271</v>
      </c>
      <c r="K28" s="121" t="s">
        <v>26</v>
      </c>
    </row>
    <row r="29" s="2" customFormat="1" ht="36" spans="1:11">
      <c r="A29" s="20">
        <v>3</v>
      </c>
      <c r="B29" s="121" t="s">
        <v>272</v>
      </c>
      <c r="C29" s="121" t="s">
        <v>26</v>
      </c>
      <c r="D29" s="121" t="s">
        <v>66</v>
      </c>
      <c r="E29" s="121" t="s">
        <v>273</v>
      </c>
      <c r="F29" s="160" t="s">
        <v>274</v>
      </c>
      <c r="G29" s="160">
        <v>150</v>
      </c>
      <c r="H29" s="16">
        <v>43469</v>
      </c>
      <c r="I29" s="16">
        <v>43803</v>
      </c>
      <c r="J29" s="121" t="s">
        <v>271</v>
      </c>
      <c r="K29" s="121" t="s">
        <v>26</v>
      </c>
    </row>
    <row r="30" s="2" customFormat="1" ht="42" customHeight="1" spans="1:11">
      <c r="A30" s="20">
        <v>4</v>
      </c>
      <c r="B30" s="79" t="s">
        <v>275</v>
      </c>
      <c r="C30" s="28" t="s">
        <v>26</v>
      </c>
      <c r="D30" s="28" t="s">
        <v>115</v>
      </c>
      <c r="E30" s="28" t="s">
        <v>276</v>
      </c>
      <c r="F30" s="79" t="s">
        <v>277</v>
      </c>
      <c r="G30" s="79">
        <v>50</v>
      </c>
      <c r="H30" s="16">
        <v>43469</v>
      </c>
      <c r="I30" s="16">
        <v>43803</v>
      </c>
      <c r="J30" s="79" t="s">
        <v>278</v>
      </c>
      <c r="K30" s="79" t="s">
        <v>279</v>
      </c>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ageMargins left="0.700694444444445" right="0.700694444444445" top="0.751388888888889" bottom="0.751388888888889" header="0.298611111111111" footer="0.298611111111111"/>
  <pageSetup paperSize="9"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96"/>
  <sheetViews>
    <sheetView workbookViewId="0">
      <selection activeCell="A8" sqref="A8:B8"/>
    </sheetView>
  </sheetViews>
  <sheetFormatPr defaultColWidth="9" defaultRowHeight="13.5"/>
  <cols>
    <col min="1" max="1" width="4.75" customWidth="1"/>
    <col min="2" max="2" width="20" customWidth="1"/>
    <col min="3" max="3" width="8.125" customWidth="1"/>
    <col min="4" max="4" width="7.125" customWidth="1"/>
    <col min="5" max="5" width="12.25" customWidth="1"/>
    <col min="6" max="6" width="31.5" customWidth="1"/>
    <col min="7" max="7" width="11" customWidth="1"/>
    <col min="8" max="8" width="10.375"/>
    <col min="9" max="9" width="11.5"/>
    <col min="10" max="10" width="14.375" customWidth="1"/>
    <col min="11" max="11" width="11.875" customWidth="1"/>
  </cols>
  <sheetData>
    <row r="1" ht="15" customHeight="1" spans="1:11">
      <c r="A1" s="84" t="s">
        <v>280</v>
      </c>
      <c r="B1" s="84"/>
      <c r="C1" s="84"/>
      <c r="D1" s="84"/>
      <c r="E1" s="84"/>
      <c r="F1" s="84"/>
      <c r="G1" s="84"/>
      <c r="H1" s="84"/>
      <c r="I1" s="84"/>
      <c r="J1" s="84"/>
      <c r="K1" s="84"/>
    </row>
    <row r="2" ht="27" spans="1:11">
      <c r="A2" s="85" t="s">
        <v>281</v>
      </c>
      <c r="B2" s="85"/>
      <c r="C2" s="85"/>
      <c r="D2" s="85"/>
      <c r="E2" s="85"/>
      <c r="F2" s="85"/>
      <c r="G2" s="85"/>
      <c r="H2" s="85"/>
      <c r="I2" s="85"/>
      <c r="J2" s="111"/>
      <c r="K2" s="85"/>
    </row>
    <row r="3" ht="18.95" customHeight="1" spans="1:11">
      <c r="A3" s="86"/>
      <c r="B3" s="87" t="s">
        <v>2</v>
      </c>
      <c r="C3" s="87"/>
      <c r="D3" s="87"/>
      <c r="E3" s="87"/>
      <c r="F3" s="87"/>
      <c r="G3" s="87"/>
      <c r="H3" s="87"/>
      <c r="I3" s="87"/>
      <c r="J3" s="87"/>
      <c r="K3" s="87"/>
    </row>
    <row r="4" s="81" customFormat="1" ht="23.1" customHeight="1" spans="1:11">
      <c r="A4" s="88" t="s">
        <v>3</v>
      </c>
      <c r="B4" s="88" t="s">
        <v>4</v>
      </c>
      <c r="C4" s="11" t="s">
        <v>5</v>
      </c>
      <c r="D4" s="11" t="s">
        <v>6</v>
      </c>
      <c r="E4" s="89" t="s">
        <v>7</v>
      </c>
      <c r="F4" s="89" t="s">
        <v>8</v>
      </c>
      <c r="G4" s="12" t="s">
        <v>9</v>
      </c>
      <c r="H4" s="89" t="s">
        <v>10</v>
      </c>
      <c r="I4" s="89"/>
      <c r="J4" s="11" t="s">
        <v>11</v>
      </c>
      <c r="K4" s="11" t="s">
        <v>12</v>
      </c>
    </row>
    <row r="5" s="81" customFormat="1" ht="14.25" spans="1:11">
      <c r="A5" s="89"/>
      <c r="B5" s="90"/>
      <c r="C5" s="90"/>
      <c r="D5" s="89"/>
      <c r="E5" s="89"/>
      <c r="F5" s="90"/>
      <c r="G5" s="12"/>
      <c r="H5" s="11" t="s">
        <v>13</v>
      </c>
      <c r="I5" s="11" t="s">
        <v>14</v>
      </c>
      <c r="J5" s="90"/>
      <c r="K5" s="11"/>
    </row>
    <row r="6" ht="56.1" customHeight="1" spans="1:11">
      <c r="A6" s="88" t="s">
        <v>45</v>
      </c>
      <c r="B6" s="10" t="s">
        <v>282</v>
      </c>
      <c r="C6" s="10" t="s">
        <v>18</v>
      </c>
      <c r="D6" s="10"/>
      <c r="E6" s="10"/>
      <c r="F6" s="91"/>
      <c r="G6" s="92">
        <f>G7+G80</f>
        <v>1811.62</v>
      </c>
      <c r="H6" s="15"/>
      <c r="I6" s="28"/>
      <c r="J6" s="28"/>
      <c r="K6" s="28"/>
    </row>
    <row r="7" ht="30.75" customHeight="1" spans="1:11">
      <c r="A7" s="93" t="s">
        <v>19</v>
      </c>
      <c r="B7" s="94" t="s">
        <v>49</v>
      </c>
      <c r="C7" s="10"/>
      <c r="D7" s="10"/>
      <c r="E7" s="10"/>
      <c r="F7" s="91"/>
      <c r="G7" s="92">
        <f>G8+G31+G75</f>
        <v>476.12</v>
      </c>
      <c r="H7" s="15"/>
      <c r="I7" s="28"/>
      <c r="J7" s="28"/>
      <c r="K7" s="28"/>
    </row>
    <row r="8" ht="36" customHeight="1" spans="1:11">
      <c r="A8" s="95"/>
      <c r="B8" s="38" t="s">
        <v>283</v>
      </c>
      <c r="C8" s="15" t="s">
        <v>21</v>
      </c>
      <c r="D8" s="96"/>
      <c r="E8" s="96"/>
      <c r="F8" s="96"/>
      <c r="G8" s="97" t="s">
        <v>284</v>
      </c>
      <c r="H8" s="29"/>
      <c r="I8" s="29"/>
      <c r="J8" s="112"/>
      <c r="K8" s="96"/>
    </row>
    <row r="9" ht="30" customHeight="1" spans="1:11">
      <c r="A9" s="98">
        <v>1</v>
      </c>
      <c r="B9" s="99" t="s">
        <v>285</v>
      </c>
      <c r="C9" s="100" t="s">
        <v>286</v>
      </c>
      <c r="D9" s="101" t="s">
        <v>287</v>
      </c>
      <c r="E9" s="100" t="s">
        <v>288</v>
      </c>
      <c r="F9" s="99" t="s">
        <v>289</v>
      </c>
      <c r="G9" s="102">
        <v>34.04</v>
      </c>
      <c r="H9" s="101" t="s">
        <v>290</v>
      </c>
      <c r="I9" s="101" t="s">
        <v>291</v>
      </c>
      <c r="J9" s="113" t="s">
        <v>292</v>
      </c>
      <c r="K9" s="100" t="s">
        <v>293</v>
      </c>
    </row>
    <row r="10" ht="30" customHeight="1" spans="1:11">
      <c r="A10" s="98">
        <v>2</v>
      </c>
      <c r="B10" s="99" t="s">
        <v>285</v>
      </c>
      <c r="C10" s="100" t="s">
        <v>286</v>
      </c>
      <c r="D10" s="101" t="s">
        <v>287</v>
      </c>
      <c r="E10" s="100" t="s">
        <v>294</v>
      </c>
      <c r="F10" s="99" t="s">
        <v>295</v>
      </c>
      <c r="G10" s="102">
        <v>6.5</v>
      </c>
      <c r="H10" s="101" t="s">
        <v>296</v>
      </c>
      <c r="I10" s="101" t="s">
        <v>297</v>
      </c>
      <c r="J10" s="113" t="s">
        <v>298</v>
      </c>
      <c r="K10" s="100" t="s">
        <v>299</v>
      </c>
    </row>
    <row r="11" ht="30" customHeight="1" spans="1:11">
      <c r="A11" s="98">
        <v>3</v>
      </c>
      <c r="B11" s="100" t="s">
        <v>285</v>
      </c>
      <c r="C11" s="100" t="s">
        <v>286</v>
      </c>
      <c r="D11" s="101" t="s">
        <v>287</v>
      </c>
      <c r="E11" s="100" t="s">
        <v>300</v>
      </c>
      <c r="F11" s="99" t="s">
        <v>289</v>
      </c>
      <c r="G11" s="102">
        <v>9.29</v>
      </c>
      <c r="H11" s="101" t="s">
        <v>301</v>
      </c>
      <c r="I11" s="101" t="s">
        <v>297</v>
      </c>
      <c r="J11" s="113" t="s">
        <v>302</v>
      </c>
      <c r="K11" s="100" t="s">
        <v>303</v>
      </c>
    </row>
    <row r="12" ht="30" customHeight="1" spans="1:11">
      <c r="A12" s="98">
        <v>4</v>
      </c>
      <c r="B12" s="100" t="s">
        <v>285</v>
      </c>
      <c r="C12" s="100" t="s">
        <v>286</v>
      </c>
      <c r="D12" s="101" t="s">
        <v>287</v>
      </c>
      <c r="E12" s="100" t="s">
        <v>304</v>
      </c>
      <c r="F12" s="103" t="s">
        <v>305</v>
      </c>
      <c r="G12" s="102">
        <v>5.49</v>
      </c>
      <c r="H12" s="101" t="s">
        <v>306</v>
      </c>
      <c r="I12" s="101" t="s">
        <v>307</v>
      </c>
      <c r="J12" s="113" t="s">
        <v>308</v>
      </c>
      <c r="K12" s="100" t="s">
        <v>309</v>
      </c>
    </row>
    <row r="13" ht="30" customHeight="1" spans="1:11">
      <c r="A13" s="98">
        <v>5</v>
      </c>
      <c r="B13" s="100" t="s">
        <v>285</v>
      </c>
      <c r="C13" s="100" t="s">
        <v>286</v>
      </c>
      <c r="D13" s="101" t="s">
        <v>287</v>
      </c>
      <c r="E13" s="100" t="s">
        <v>310</v>
      </c>
      <c r="F13" s="103" t="s">
        <v>305</v>
      </c>
      <c r="G13" s="102">
        <v>7.91</v>
      </c>
      <c r="H13" s="101" t="s">
        <v>311</v>
      </c>
      <c r="I13" s="101" t="s">
        <v>312</v>
      </c>
      <c r="J13" s="113" t="s">
        <v>313</v>
      </c>
      <c r="K13" s="100" t="s">
        <v>314</v>
      </c>
    </row>
    <row r="14" ht="30" customHeight="1" spans="1:11">
      <c r="A14" s="98">
        <v>6</v>
      </c>
      <c r="B14" s="100" t="s">
        <v>285</v>
      </c>
      <c r="C14" s="100" t="s">
        <v>286</v>
      </c>
      <c r="D14" s="101" t="s">
        <v>287</v>
      </c>
      <c r="E14" s="100" t="s">
        <v>315</v>
      </c>
      <c r="F14" s="103" t="s">
        <v>305</v>
      </c>
      <c r="G14" s="102">
        <v>8.3</v>
      </c>
      <c r="H14" s="101" t="s">
        <v>316</v>
      </c>
      <c r="I14" s="101" t="s">
        <v>297</v>
      </c>
      <c r="J14" s="113" t="s">
        <v>317</v>
      </c>
      <c r="K14" s="100" t="s">
        <v>318</v>
      </c>
    </row>
    <row r="15" ht="30" customHeight="1" spans="1:11">
      <c r="A15" s="98">
        <v>7</v>
      </c>
      <c r="B15" s="100" t="s">
        <v>285</v>
      </c>
      <c r="C15" s="100" t="s">
        <v>286</v>
      </c>
      <c r="D15" s="101" t="s">
        <v>287</v>
      </c>
      <c r="E15" s="100" t="s">
        <v>319</v>
      </c>
      <c r="F15" s="103" t="s">
        <v>305</v>
      </c>
      <c r="G15" s="102">
        <v>8.34</v>
      </c>
      <c r="H15" s="101" t="s">
        <v>320</v>
      </c>
      <c r="I15" s="101" t="s">
        <v>312</v>
      </c>
      <c r="J15" s="113" t="s">
        <v>321</v>
      </c>
      <c r="K15" s="100" t="s">
        <v>322</v>
      </c>
    </row>
    <row r="16" ht="30" customHeight="1" spans="1:11">
      <c r="A16" s="98">
        <v>8</v>
      </c>
      <c r="B16" s="100" t="s">
        <v>285</v>
      </c>
      <c r="C16" s="100" t="s">
        <v>286</v>
      </c>
      <c r="D16" s="101" t="s">
        <v>287</v>
      </c>
      <c r="E16" s="100" t="s">
        <v>323</v>
      </c>
      <c r="F16" s="103" t="s">
        <v>324</v>
      </c>
      <c r="G16" s="102">
        <v>7.02</v>
      </c>
      <c r="H16" s="101" t="s">
        <v>325</v>
      </c>
      <c r="I16" s="101" t="s">
        <v>291</v>
      </c>
      <c r="J16" s="113" t="s">
        <v>326</v>
      </c>
      <c r="K16" s="100" t="s">
        <v>327</v>
      </c>
    </row>
    <row r="17" ht="30" customHeight="1" spans="1:11">
      <c r="A17" s="98">
        <v>9</v>
      </c>
      <c r="B17" s="100" t="s">
        <v>285</v>
      </c>
      <c r="C17" s="100" t="s">
        <v>286</v>
      </c>
      <c r="D17" s="101" t="s">
        <v>287</v>
      </c>
      <c r="E17" s="100" t="s">
        <v>328</v>
      </c>
      <c r="F17" s="103" t="s">
        <v>324</v>
      </c>
      <c r="G17" s="102">
        <v>5.67</v>
      </c>
      <c r="H17" s="101" t="s">
        <v>316</v>
      </c>
      <c r="I17" s="101" t="s">
        <v>291</v>
      </c>
      <c r="J17" s="113" t="s">
        <v>329</v>
      </c>
      <c r="K17" s="100" t="s">
        <v>327</v>
      </c>
    </row>
    <row r="18" ht="30" customHeight="1" spans="1:11">
      <c r="A18" s="98">
        <v>10</v>
      </c>
      <c r="B18" s="100" t="s">
        <v>285</v>
      </c>
      <c r="C18" s="100" t="s">
        <v>286</v>
      </c>
      <c r="D18" s="101" t="s">
        <v>287</v>
      </c>
      <c r="E18" s="100" t="s">
        <v>330</v>
      </c>
      <c r="F18" s="103" t="s">
        <v>331</v>
      </c>
      <c r="G18" s="102">
        <v>6.85</v>
      </c>
      <c r="H18" s="101" t="s">
        <v>332</v>
      </c>
      <c r="I18" s="101" t="s">
        <v>291</v>
      </c>
      <c r="J18" s="113" t="s">
        <v>333</v>
      </c>
      <c r="K18" s="100" t="s">
        <v>334</v>
      </c>
    </row>
    <row r="19" ht="30" customHeight="1" spans="1:11">
      <c r="A19" s="98">
        <v>11</v>
      </c>
      <c r="B19" s="100" t="s">
        <v>285</v>
      </c>
      <c r="C19" s="100" t="s">
        <v>286</v>
      </c>
      <c r="D19" s="101" t="s">
        <v>287</v>
      </c>
      <c r="E19" s="100" t="s">
        <v>335</v>
      </c>
      <c r="F19" s="103" t="s">
        <v>336</v>
      </c>
      <c r="G19" s="102">
        <v>7.21</v>
      </c>
      <c r="H19" s="101" t="s">
        <v>332</v>
      </c>
      <c r="I19" s="101" t="s">
        <v>291</v>
      </c>
      <c r="J19" s="113" t="s">
        <v>337</v>
      </c>
      <c r="K19" s="100" t="s">
        <v>338</v>
      </c>
    </row>
    <row r="20" ht="30" customHeight="1" spans="1:11">
      <c r="A20" s="98">
        <v>12</v>
      </c>
      <c r="B20" s="100" t="s">
        <v>285</v>
      </c>
      <c r="C20" s="100" t="s">
        <v>286</v>
      </c>
      <c r="D20" s="101" t="s">
        <v>287</v>
      </c>
      <c r="E20" s="100" t="s">
        <v>339</v>
      </c>
      <c r="F20" s="103" t="s">
        <v>340</v>
      </c>
      <c r="G20" s="102">
        <v>3.82</v>
      </c>
      <c r="H20" s="101" t="s">
        <v>341</v>
      </c>
      <c r="I20" s="101" t="s">
        <v>342</v>
      </c>
      <c r="J20" s="113" t="s">
        <v>343</v>
      </c>
      <c r="K20" s="100" t="s">
        <v>344</v>
      </c>
    </row>
    <row r="21" ht="30" customHeight="1" spans="1:11">
      <c r="A21" s="98">
        <v>13</v>
      </c>
      <c r="B21" s="100" t="s">
        <v>285</v>
      </c>
      <c r="C21" s="100" t="s">
        <v>286</v>
      </c>
      <c r="D21" s="101" t="s">
        <v>287</v>
      </c>
      <c r="E21" s="101" t="s">
        <v>345</v>
      </c>
      <c r="F21" s="103" t="s">
        <v>305</v>
      </c>
      <c r="G21" s="104">
        <v>4.43</v>
      </c>
      <c r="H21" s="101" t="s">
        <v>346</v>
      </c>
      <c r="I21" s="101" t="s">
        <v>291</v>
      </c>
      <c r="J21" s="101" t="s">
        <v>347</v>
      </c>
      <c r="K21" s="100" t="s">
        <v>348</v>
      </c>
    </row>
    <row r="22" ht="30" customHeight="1" spans="1:11">
      <c r="A22" s="98">
        <v>14</v>
      </c>
      <c r="B22" s="100" t="s">
        <v>285</v>
      </c>
      <c r="C22" s="100" t="s">
        <v>286</v>
      </c>
      <c r="D22" s="101" t="s">
        <v>287</v>
      </c>
      <c r="E22" s="100" t="s">
        <v>349</v>
      </c>
      <c r="F22" s="103" t="s">
        <v>350</v>
      </c>
      <c r="G22" s="105">
        <v>7.82</v>
      </c>
      <c r="H22" s="101" t="s">
        <v>351</v>
      </c>
      <c r="I22" s="101" t="s">
        <v>297</v>
      </c>
      <c r="J22" s="103" t="s">
        <v>352</v>
      </c>
      <c r="K22" s="100" t="s">
        <v>353</v>
      </c>
    </row>
    <row r="23" ht="30" customHeight="1" spans="1:11">
      <c r="A23" s="98">
        <v>15</v>
      </c>
      <c r="B23" s="100" t="s">
        <v>285</v>
      </c>
      <c r="C23" s="100" t="s">
        <v>286</v>
      </c>
      <c r="D23" s="101" t="s">
        <v>287</v>
      </c>
      <c r="E23" s="100" t="s">
        <v>354</v>
      </c>
      <c r="F23" s="103" t="s">
        <v>350</v>
      </c>
      <c r="G23" s="105">
        <v>7.23</v>
      </c>
      <c r="H23" s="101" t="s">
        <v>355</v>
      </c>
      <c r="I23" s="101" t="s">
        <v>297</v>
      </c>
      <c r="J23" s="103" t="s">
        <v>356</v>
      </c>
      <c r="K23" s="100" t="s">
        <v>357</v>
      </c>
    </row>
    <row r="24" ht="30" customHeight="1" spans="1:11">
      <c r="A24" s="98">
        <v>16</v>
      </c>
      <c r="B24" s="100" t="s">
        <v>285</v>
      </c>
      <c r="C24" s="100" t="s">
        <v>286</v>
      </c>
      <c r="D24" s="101" t="s">
        <v>287</v>
      </c>
      <c r="E24" s="100" t="s">
        <v>358</v>
      </c>
      <c r="F24" s="103" t="s">
        <v>350</v>
      </c>
      <c r="G24" s="105">
        <v>10.77</v>
      </c>
      <c r="H24" s="101" t="s">
        <v>341</v>
      </c>
      <c r="I24" s="101" t="s">
        <v>297</v>
      </c>
      <c r="J24" s="103" t="s">
        <v>359</v>
      </c>
      <c r="K24" s="100" t="s">
        <v>360</v>
      </c>
    </row>
    <row r="25" ht="30" customHeight="1" spans="1:11">
      <c r="A25" s="98">
        <v>17</v>
      </c>
      <c r="B25" s="100" t="s">
        <v>285</v>
      </c>
      <c r="C25" s="100" t="s">
        <v>286</v>
      </c>
      <c r="D25" s="101" t="s">
        <v>287</v>
      </c>
      <c r="E25" s="100" t="s">
        <v>361</v>
      </c>
      <c r="F25" s="103" t="s">
        <v>362</v>
      </c>
      <c r="G25" s="105">
        <v>9.73</v>
      </c>
      <c r="H25" s="101" t="s">
        <v>341</v>
      </c>
      <c r="I25" s="101" t="s">
        <v>297</v>
      </c>
      <c r="J25" s="103" t="s">
        <v>363</v>
      </c>
      <c r="K25" s="100" t="s">
        <v>360</v>
      </c>
    </row>
    <row r="26" ht="30" customHeight="1" spans="1:11">
      <c r="A26" s="98">
        <v>18</v>
      </c>
      <c r="B26" s="100" t="s">
        <v>285</v>
      </c>
      <c r="C26" s="100" t="s">
        <v>286</v>
      </c>
      <c r="D26" s="101" t="s">
        <v>287</v>
      </c>
      <c r="E26" s="100" t="s">
        <v>364</v>
      </c>
      <c r="F26" s="103" t="s">
        <v>365</v>
      </c>
      <c r="G26" s="105">
        <v>15.44</v>
      </c>
      <c r="H26" s="101" t="s">
        <v>351</v>
      </c>
      <c r="I26" s="101" t="s">
        <v>297</v>
      </c>
      <c r="J26" s="103" t="s">
        <v>366</v>
      </c>
      <c r="K26" s="100" t="s">
        <v>367</v>
      </c>
    </row>
    <row r="27" ht="30" customHeight="1" spans="1:11">
      <c r="A27" s="98">
        <v>19</v>
      </c>
      <c r="B27" s="100" t="s">
        <v>285</v>
      </c>
      <c r="C27" s="100" t="s">
        <v>286</v>
      </c>
      <c r="D27" s="101" t="s">
        <v>287</v>
      </c>
      <c r="E27" s="100" t="s">
        <v>368</v>
      </c>
      <c r="F27" s="103" t="s">
        <v>369</v>
      </c>
      <c r="G27" s="105">
        <v>8.03</v>
      </c>
      <c r="H27" s="101" t="s">
        <v>370</v>
      </c>
      <c r="I27" s="101" t="s">
        <v>297</v>
      </c>
      <c r="J27" s="103" t="s">
        <v>371</v>
      </c>
      <c r="K27" s="100" t="s">
        <v>372</v>
      </c>
    </row>
    <row r="28" ht="30" customHeight="1" spans="1:11">
      <c r="A28" s="98">
        <v>20</v>
      </c>
      <c r="B28" s="100" t="s">
        <v>285</v>
      </c>
      <c r="C28" s="100" t="s">
        <v>286</v>
      </c>
      <c r="D28" s="101" t="s">
        <v>287</v>
      </c>
      <c r="E28" s="100" t="s">
        <v>373</v>
      </c>
      <c r="F28" s="103" t="s">
        <v>374</v>
      </c>
      <c r="G28" s="105">
        <v>9.42</v>
      </c>
      <c r="H28" s="101" t="s">
        <v>311</v>
      </c>
      <c r="I28" s="101" t="s">
        <v>297</v>
      </c>
      <c r="J28" s="103" t="s">
        <v>375</v>
      </c>
      <c r="K28" s="100" t="s">
        <v>376</v>
      </c>
    </row>
    <row r="29" ht="30" customHeight="1" spans="1:11">
      <c r="A29" s="98">
        <v>21</v>
      </c>
      <c r="B29" s="100" t="s">
        <v>285</v>
      </c>
      <c r="C29" s="100" t="s">
        <v>286</v>
      </c>
      <c r="D29" s="101" t="s">
        <v>287</v>
      </c>
      <c r="E29" s="100" t="s">
        <v>377</v>
      </c>
      <c r="F29" s="103" t="s">
        <v>369</v>
      </c>
      <c r="G29" s="105">
        <v>13.72</v>
      </c>
      <c r="H29" s="101" t="s">
        <v>370</v>
      </c>
      <c r="I29" s="101" t="s">
        <v>297</v>
      </c>
      <c r="J29" s="103" t="s">
        <v>378</v>
      </c>
      <c r="K29" s="100" t="s">
        <v>379</v>
      </c>
    </row>
    <row r="30" ht="30" customHeight="1" spans="1:11">
      <c r="A30" s="98">
        <v>22</v>
      </c>
      <c r="B30" s="100" t="s">
        <v>285</v>
      </c>
      <c r="C30" s="100" t="s">
        <v>286</v>
      </c>
      <c r="D30" s="101" t="s">
        <v>287</v>
      </c>
      <c r="E30" s="100" t="s">
        <v>380</v>
      </c>
      <c r="F30" s="103" t="s">
        <v>369</v>
      </c>
      <c r="G30" s="105">
        <v>18.49</v>
      </c>
      <c r="H30" s="101" t="s">
        <v>370</v>
      </c>
      <c r="I30" s="101" t="s">
        <v>297</v>
      </c>
      <c r="J30" s="103" t="s">
        <v>378</v>
      </c>
      <c r="K30" s="100" t="s">
        <v>379</v>
      </c>
    </row>
    <row r="31" ht="39.95" customHeight="1" spans="1:11">
      <c r="A31" s="93"/>
      <c r="B31" s="38" t="s">
        <v>381</v>
      </c>
      <c r="C31" s="15" t="s">
        <v>21</v>
      </c>
      <c r="D31" s="79"/>
      <c r="E31" s="79"/>
      <c r="F31" s="26"/>
      <c r="G31" s="106">
        <f>SUM(G32:G74)</f>
        <v>137.6</v>
      </c>
      <c r="H31" s="79"/>
      <c r="I31" s="79"/>
      <c r="J31" s="79"/>
      <c r="K31" s="26"/>
    </row>
    <row r="32" ht="30" customHeight="1" spans="1:11">
      <c r="A32" s="98">
        <v>1</v>
      </c>
      <c r="B32" s="100" t="s">
        <v>382</v>
      </c>
      <c r="C32" s="100" t="s">
        <v>286</v>
      </c>
      <c r="D32" s="101" t="s">
        <v>383</v>
      </c>
      <c r="E32" s="100" t="s">
        <v>384</v>
      </c>
      <c r="F32" s="103" t="s">
        <v>385</v>
      </c>
      <c r="G32" s="107">
        <v>2.6</v>
      </c>
      <c r="H32" s="101" t="s">
        <v>301</v>
      </c>
      <c r="I32" s="101" t="s">
        <v>297</v>
      </c>
      <c r="J32" s="113" t="s">
        <v>386</v>
      </c>
      <c r="K32" s="100" t="s">
        <v>387</v>
      </c>
    </row>
    <row r="33" ht="30" customHeight="1" spans="1:11">
      <c r="A33" s="98">
        <v>2</v>
      </c>
      <c r="B33" s="100" t="s">
        <v>382</v>
      </c>
      <c r="C33" s="100" t="s">
        <v>286</v>
      </c>
      <c r="D33" s="101" t="s">
        <v>383</v>
      </c>
      <c r="E33" s="100" t="s">
        <v>388</v>
      </c>
      <c r="F33" s="103" t="s">
        <v>389</v>
      </c>
      <c r="G33" s="107">
        <v>1.2</v>
      </c>
      <c r="H33" s="101" t="s">
        <v>301</v>
      </c>
      <c r="I33" s="101" t="s">
        <v>297</v>
      </c>
      <c r="J33" s="113" t="s">
        <v>390</v>
      </c>
      <c r="K33" s="100" t="s">
        <v>391</v>
      </c>
    </row>
    <row r="34" ht="30" customHeight="1" spans="1:11">
      <c r="A34" s="98">
        <v>3</v>
      </c>
      <c r="B34" s="100" t="s">
        <v>382</v>
      </c>
      <c r="C34" s="100" t="s">
        <v>286</v>
      </c>
      <c r="D34" s="101" t="s">
        <v>383</v>
      </c>
      <c r="E34" s="100" t="s">
        <v>392</v>
      </c>
      <c r="F34" s="103" t="s">
        <v>393</v>
      </c>
      <c r="G34" s="107">
        <v>3.3</v>
      </c>
      <c r="H34" s="101" t="s">
        <v>301</v>
      </c>
      <c r="I34" s="101" t="s">
        <v>297</v>
      </c>
      <c r="J34" s="113" t="s">
        <v>394</v>
      </c>
      <c r="K34" s="100" t="s">
        <v>391</v>
      </c>
    </row>
    <row r="35" ht="30" customHeight="1" spans="1:11">
      <c r="A35" s="98">
        <v>4</v>
      </c>
      <c r="B35" s="100" t="s">
        <v>382</v>
      </c>
      <c r="C35" s="100" t="s">
        <v>286</v>
      </c>
      <c r="D35" s="101" t="s">
        <v>383</v>
      </c>
      <c r="E35" s="100" t="s">
        <v>395</v>
      </c>
      <c r="F35" s="103" t="s">
        <v>396</v>
      </c>
      <c r="G35" s="107">
        <v>3.8</v>
      </c>
      <c r="H35" s="101" t="s">
        <v>301</v>
      </c>
      <c r="I35" s="101" t="s">
        <v>297</v>
      </c>
      <c r="J35" s="113" t="s">
        <v>397</v>
      </c>
      <c r="K35" s="100" t="s">
        <v>398</v>
      </c>
    </row>
    <row r="36" ht="30" customHeight="1" spans="1:11">
      <c r="A36" s="98">
        <v>5</v>
      </c>
      <c r="B36" s="100" t="s">
        <v>382</v>
      </c>
      <c r="C36" s="100" t="s">
        <v>286</v>
      </c>
      <c r="D36" s="101" t="s">
        <v>383</v>
      </c>
      <c r="E36" s="100" t="s">
        <v>399</v>
      </c>
      <c r="F36" s="103" t="s">
        <v>400</v>
      </c>
      <c r="G36" s="107">
        <v>4.8</v>
      </c>
      <c r="H36" s="101" t="s">
        <v>301</v>
      </c>
      <c r="I36" s="101" t="s">
        <v>297</v>
      </c>
      <c r="J36" s="113" t="s">
        <v>401</v>
      </c>
      <c r="K36" s="100" t="s">
        <v>402</v>
      </c>
    </row>
    <row r="37" ht="30" customHeight="1" spans="1:11">
      <c r="A37" s="98">
        <v>6</v>
      </c>
      <c r="B37" s="100" t="s">
        <v>382</v>
      </c>
      <c r="C37" s="100" t="s">
        <v>286</v>
      </c>
      <c r="D37" s="101" t="s">
        <v>383</v>
      </c>
      <c r="E37" s="100" t="s">
        <v>403</v>
      </c>
      <c r="F37" s="103" t="s">
        <v>404</v>
      </c>
      <c r="G37" s="107">
        <v>4.9</v>
      </c>
      <c r="H37" s="101" t="s">
        <v>301</v>
      </c>
      <c r="I37" s="101" t="s">
        <v>297</v>
      </c>
      <c r="J37" s="113" t="s">
        <v>405</v>
      </c>
      <c r="K37" s="100" t="s">
        <v>402</v>
      </c>
    </row>
    <row r="38" ht="30" customHeight="1" spans="1:11">
      <c r="A38" s="98">
        <v>7</v>
      </c>
      <c r="B38" s="100" t="s">
        <v>382</v>
      </c>
      <c r="C38" s="100" t="s">
        <v>286</v>
      </c>
      <c r="D38" s="101" t="s">
        <v>383</v>
      </c>
      <c r="E38" s="100" t="s">
        <v>406</v>
      </c>
      <c r="F38" s="103" t="s">
        <v>407</v>
      </c>
      <c r="G38" s="107">
        <v>4.8</v>
      </c>
      <c r="H38" s="101" t="s">
        <v>301</v>
      </c>
      <c r="I38" s="101" t="s">
        <v>297</v>
      </c>
      <c r="J38" s="113" t="s">
        <v>408</v>
      </c>
      <c r="K38" s="100" t="s">
        <v>409</v>
      </c>
    </row>
    <row r="39" ht="30" customHeight="1" spans="1:11">
      <c r="A39" s="98">
        <v>8</v>
      </c>
      <c r="B39" s="100" t="s">
        <v>382</v>
      </c>
      <c r="C39" s="100" t="s">
        <v>286</v>
      </c>
      <c r="D39" s="101" t="s">
        <v>383</v>
      </c>
      <c r="E39" s="100" t="s">
        <v>410</v>
      </c>
      <c r="F39" s="103" t="s">
        <v>411</v>
      </c>
      <c r="G39" s="107">
        <v>0.7</v>
      </c>
      <c r="H39" s="101" t="s">
        <v>301</v>
      </c>
      <c r="I39" s="101" t="s">
        <v>297</v>
      </c>
      <c r="J39" s="113" t="s">
        <v>412</v>
      </c>
      <c r="K39" s="100" t="s">
        <v>413</v>
      </c>
    </row>
    <row r="40" ht="30" customHeight="1" spans="1:11">
      <c r="A40" s="98">
        <v>9</v>
      </c>
      <c r="B40" s="100" t="s">
        <v>382</v>
      </c>
      <c r="C40" s="100" t="s">
        <v>286</v>
      </c>
      <c r="D40" s="101" t="s">
        <v>383</v>
      </c>
      <c r="E40" s="100" t="s">
        <v>414</v>
      </c>
      <c r="F40" s="103" t="s">
        <v>415</v>
      </c>
      <c r="G40" s="107">
        <v>4</v>
      </c>
      <c r="H40" s="101" t="s">
        <v>301</v>
      </c>
      <c r="I40" s="101" t="s">
        <v>297</v>
      </c>
      <c r="J40" s="113" t="s">
        <v>416</v>
      </c>
      <c r="K40" s="100" t="s">
        <v>417</v>
      </c>
    </row>
    <row r="41" ht="30" customHeight="1" spans="1:11">
      <c r="A41" s="98">
        <v>10</v>
      </c>
      <c r="B41" s="100" t="s">
        <v>382</v>
      </c>
      <c r="C41" s="100" t="s">
        <v>286</v>
      </c>
      <c r="D41" s="101" t="s">
        <v>383</v>
      </c>
      <c r="E41" s="100" t="s">
        <v>418</v>
      </c>
      <c r="F41" s="103" t="s">
        <v>419</v>
      </c>
      <c r="G41" s="108">
        <v>9.5</v>
      </c>
      <c r="H41" s="101" t="s">
        <v>311</v>
      </c>
      <c r="I41" s="101" t="s">
        <v>297</v>
      </c>
      <c r="J41" s="113" t="s">
        <v>420</v>
      </c>
      <c r="K41" s="100" t="s">
        <v>418</v>
      </c>
    </row>
    <row r="42" ht="30" customHeight="1" spans="1:11">
      <c r="A42" s="98">
        <v>11</v>
      </c>
      <c r="B42" s="100" t="s">
        <v>382</v>
      </c>
      <c r="C42" s="100" t="s">
        <v>286</v>
      </c>
      <c r="D42" s="101" t="s">
        <v>383</v>
      </c>
      <c r="E42" s="100" t="s">
        <v>421</v>
      </c>
      <c r="F42" s="103" t="s">
        <v>422</v>
      </c>
      <c r="G42" s="107">
        <v>4.9</v>
      </c>
      <c r="H42" s="101" t="s">
        <v>311</v>
      </c>
      <c r="I42" s="101" t="s">
        <v>297</v>
      </c>
      <c r="J42" s="113" t="s">
        <v>423</v>
      </c>
      <c r="K42" s="100" t="s">
        <v>421</v>
      </c>
    </row>
    <row r="43" ht="30" customHeight="1" spans="1:11">
      <c r="A43" s="98">
        <v>12</v>
      </c>
      <c r="B43" s="100" t="s">
        <v>382</v>
      </c>
      <c r="C43" s="100" t="s">
        <v>286</v>
      </c>
      <c r="D43" s="101" t="s">
        <v>383</v>
      </c>
      <c r="E43" s="100" t="s">
        <v>424</v>
      </c>
      <c r="F43" s="103" t="s">
        <v>425</v>
      </c>
      <c r="G43" s="107">
        <v>2.4</v>
      </c>
      <c r="H43" s="101" t="s">
        <v>311</v>
      </c>
      <c r="I43" s="101" t="s">
        <v>297</v>
      </c>
      <c r="J43" s="113" t="s">
        <v>426</v>
      </c>
      <c r="K43" s="100" t="s">
        <v>424</v>
      </c>
    </row>
    <row r="44" ht="30" customHeight="1" spans="1:11">
      <c r="A44" s="98">
        <v>13</v>
      </c>
      <c r="B44" s="100" t="s">
        <v>382</v>
      </c>
      <c r="C44" s="100" t="s">
        <v>286</v>
      </c>
      <c r="D44" s="101" t="s">
        <v>383</v>
      </c>
      <c r="E44" s="100" t="s">
        <v>427</v>
      </c>
      <c r="F44" s="103" t="s">
        <v>428</v>
      </c>
      <c r="G44" s="107">
        <v>2</v>
      </c>
      <c r="H44" s="101" t="s">
        <v>311</v>
      </c>
      <c r="I44" s="101" t="s">
        <v>297</v>
      </c>
      <c r="J44" s="113" t="s">
        <v>429</v>
      </c>
      <c r="K44" s="100" t="s">
        <v>427</v>
      </c>
    </row>
    <row r="45" ht="30" customHeight="1" spans="1:11">
      <c r="A45" s="98">
        <v>14</v>
      </c>
      <c r="B45" s="100" t="s">
        <v>382</v>
      </c>
      <c r="C45" s="100" t="s">
        <v>286</v>
      </c>
      <c r="D45" s="101" t="s">
        <v>383</v>
      </c>
      <c r="E45" s="100" t="s">
        <v>427</v>
      </c>
      <c r="F45" s="103" t="s">
        <v>430</v>
      </c>
      <c r="G45" s="107">
        <v>3.2</v>
      </c>
      <c r="H45" s="101" t="s">
        <v>311</v>
      </c>
      <c r="I45" s="101" t="s">
        <v>297</v>
      </c>
      <c r="J45" s="113" t="s">
        <v>431</v>
      </c>
      <c r="K45" s="100" t="s">
        <v>427</v>
      </c>
    </row>
    <row r="46" ht="30" customHeight="1" spans="1:11">
      <c r="A46" s="98">
        <v>15</v>
      </c>
      <c r="B46" s="100" t="s">
        <v>382</v>
      </c>
      <c r="C46" s="100" t="s">
        <v>286</v>
      </c>
      <c r="D46" s="101" t="s">
        <v>383</v>
      </c>
      <c r="E46" s="100" t="s">
        <v>432</v>
      </c>
      <c r="F46" s="103" t="s">
        <v>433</v>
      </c>
      <c r="G46" s="107">
        <v>4</v>
      </c>
      <c r="H46" s="101" t="s">
        <v>311</v>
      </c>
      <c r="I46" s="101" t="s">
        <v>297</v>
      </c>
      <c r="J46" s="113" t="s">
        <v>429</v>
      </c>
      <c r="K46" s="100" t="s">
        <v>432</v>
      </c>
    </row>
    <row r="47" ht="30" customHeight="1" spans="1:11">
      <c r="A47" s="98">
        <v>16</v>
      </c>
      <c r="B47" s="100" t="s">
        <v>382</v>
      </c>
      <c r="C47" s="100" t="s">
        <v>286</v>
      </c>
      <c r="D47" s="101" t="s">
        <v>383</v>
      </c>
      <c r="E47" s="100" t="s">
        <v>434</v>
      </c>
      <c r="F47" s="103" t="s">
        <v>435</v>
      </c>
      <c r="G47" s="107">
        <v>3.8</v>
      </c>
      <c r="H47" s="101" t="s">
        <v>311</v>
      </c>
      <c r="I47" s="101" t="s">
        <v>297</v>
      </c>
      <c r="J47" s="113" t="s">
        <v>436</v>
      </c>
      <c r="K47" s="100" t="s">
        <v>434</v>
      </c>
    </row>
    <row r="48" ht="30" customHeight="1" spans="1:11">
      <c r="A48" s="98">
        <v>17</v>
      </c>
      <c r="B48" s="100" t="s">
        <v>382</v>
      </c>
      <c r="C48" s="100" t="s">
        <v>286</v>
      </c>
      <c r="D48" s="101" t="s">
        <v>383</v>
      </c>
      <c r="E48" s="100" t="s">
        <v>434</v>
      </c>
      <c r="F48" s="103" t="s">
        <v>437</v>
      </c>
      <c r="G48" s="107">
        <v>1.7</v>
      </c>
      <c r="H48" s="101" t="s">
        <v>311</v>
      </c>
      <c r="I48" s="101" t="s">
        <v>297</v>
      </c>
      <c r="J48" s="113" t="s">
        <v>438</v>
      </c>
      <c r="K48" s="100" t="s">
        <v>434</v>
      </c>
    </row>
    <row r="49" ht="30" customHeight="1" spans="1:11">
      <c r="A49" s="98">
        <v>18</v>
      </c>
      <c r="B49" s="100" t="s">
        <v>382</v>
      </c>
      <c r="C49" s="100" t="s">
        <v>286</v>
      </c>
      <c r="D49" s="101" t="s">
        <v>383</v>
      </c>
      <c r="E49" s="100" t="s">
        <v>418</v>
      </c>
      <c r="F49" s="103" t="s">
        <v>439</v>
      </c>
      <c r="G49" s="107">
        <v>0.2</v>
      </c>
      <c r="H49" s="101" t="s">
        <v>311</v>
      </c>
      <c r="I49" s="101" t="s">
        <v>297</v>
      </c>
      <c r="J49" s="113" t="s">
        <v>440</v>
      </c>
      <c r="K49" s="100" t="s">
        <v>418</v>
      </c>
    </row>
    <row r="50" ht="30" customHeight="1" spans="1:11">
      <c r="A50" s="98">
        <v>19</v>
      </c>
      <c r="B50" s="100" t="s">
        <v>382</v>
      </c>
      <c r="C50" s="100" t="s">
        <v>286</v>
      </c>
      <c r="D50" s="101" t="s">
        <v>383</v>
      </c>
      <c r="E50" s="100" t="s">
        <v>441</v>
      </c>
      <c r="F50" s="103" t="s">
        <v>442</v>
      </c>
      <c r="G50" s="107">
        <v>2.5</v>
      </c>
      <c r="H50" s="101" t="s">
        <v>311</v>
      </c>
      <c r="I50" s="101" t="s">
        <v>297</v>
      </c>
      <c r="J50" s="113" t="s">
        <v>443</v>
      </c>
      <c r="K50" s="100" t="s">
        <v>441</v>
      </c>
    </row>
    <row r="51" ht="30" customHeight="1" spans="1:11">
      <c r="A51" s="98">
        <v>20</v>
      </c>
      <c r="B51" s="100" t="s">
        <v>382</v>
      </c>
      <c r="C51" s="100" t="s">
        <v>286</v>
      </c>
      <c r="D51" s="101" t="s">
        <v>383</v>
      </c>
      <c r="E51" s="100" t="s">
        <v>444</v>
      </c>
      <c r="F51" s="103" t="s">
        <v>445</v>
      </c>
      <c r="G51" s="107">
        <v>3.5</v>
      </c>
      <c r="H51" s="101" t="s">
        <v>311</v>
      </c>
      <c r="I51" s="101" t="s">
        <v>297</v>
      </c>
      <c r="J51" s="113" t="s">
        <v>446</v>
      </c>
      <c r="K51" s="100" t="s">
        <v>444</v>
      </c>
    </row>
    <row r="52" ht="30" customHeight="1" spans="1:11">
      <c r="A52" s="98">
        <v>21</v>
      </c>
      <c r="B52" s="100" t="s">
        <v>382</v>
      </c>
      <c r="C52" s="100" t="s">
        <v>286</v>
      </c>
      <c r="D52" s="109" t="s">
        <v>383</v>
      </c>
      <c r="E52" s="100" t="s">
        <v>447</v>
      </c>
      <c r="F52" s="103" t="s">
        <v>448</v>
      </c>
      <c r="G52" s="107">
        <v>3</v>
      </c>
      <c r="H52" s="109" t="s">
        <v>311</v>
      </c>
      <c r="I52" s="109" t="s">
        <v>297</v>
      </c>
      <c r="J52" s="113" t="s">
        <v>449</v>
      </c>
      <c r="K52" s="100" t="s">
        <v>447</v>
      </c>
    </row>
    <row r="53" ht="30" customHeight="1" spans="1:11">
      <c r="A53" s="98">
        <v>22</v>
      </c>
      <c r="B53" s="100" t="s">
        <v>382</v>
      </c>
      <c r="C53" s="100" t="s">
        <v>286</v>
      </c>
      <c r="D53" s="109" t="s">
        <v>383</v>
      </c>
      <c r="E53" s="100" t="s">
        <v>450</v>
      </c>
      <c r="F53" s="103" t="s">
        <v>451</v>
      </c>
      <c r="G53" s="107">
        <v>4.1</v>
      </c>
      <c r="H53" s="109" t="s">
        <v>452</v>
      </c>
      <c r="I53" s="109" t="s">
        <v>453</v>
      </c>
      <c r="J53" s="113" t="s">
        <v>454</v>
      </c>
      <c r="K53" s="100" t="s">
        <v>450</v>
      </c>
    </row>
    <row r="54" ht="30" customHeight="1" spans="1:11">
      <c r="A54" s="98">
        <v>23</v>
      </c>
      <c r="B54" s="100" t="s">
        <v>382</v>
      </c>
      <c r="C54" s="100" t="s">
        <v>286</v>
      </c>
      <c r="D54" s="109" t="s">
        <v>383</v>
      </c>
      <c r="E54" s="100" t="s">
        <v>455</v>
      </c>
      <c r="F54" s="103" t="s">
        <v>456</v>
      </c>
      <c r="G54" s="107">
        <v>3</v>
      </c>
      <c r="H54" s="109" t="s">
        <v>311</v>
      </c>
      <c r="I54" s="109" t="s">
        <v>297</v>
      </c>
      <c r="J54" s="113" t="s">
        <v>457</v>
      </c>
      <c r="K54" s="100" t="s">
        <v>455</v>
      </c>
    </row>
    <row r="55" ht="30" customHeight="1" spans="1:11">
      <c r="A55" s="98">
        <v>24</v>
      </c>
      <c r="B55" s="100" t="s">
        <v>382</v>
      </c>
      <c r="C55" s="100" t="s">
        <v>286</v>
      </c>
      <c r="D55" s="109" t="s">
        <v>383</v>
      </c>
      <c r="E55" s="100" t="s">
        <v>458</v>
      </c>
      <c r="F55" s="103" t="s">
        <v>459</v>
      </c>
      <c r="G55" s="107">
        <v>4.5</v>
      </c>
      <c r="H55" s="109" t="s">
        <v>311</v>
      </c>
      <c r="I55" s="109" t="s">
        <v>297</v>
      </c>
      <c r="J55" s="113" t="s">
        <v>460</v>
      </c>
      <c r="K55" s="100" t="s">
        <v>458</v>
      </c>
    </row>
    <row r="56" ht="30" customHeight="1" spans="1:11">
      <c r="A56" s="98">
        <v>25</v>
      </c>
      <c r="B56" s="100" t="s">
        <v>382</v>
      </c>
      <c r="C56" s="100" t="s">
        <v>286</v>
      </c>
      <c r="D56" s="109" t="s">
        <v>383</v>
      </c>
      <c r="E56" s="109" t="s">
        <v>461</v>
      </c>
      <c r="F56" s="109" t="s">
        <v>462</v>
      </c>
      <c r="G56" s="110">
        <v>4</v>
      </c>
      <c r="H56" s="109" t="s">
        <v>290</v>
      </c>
      <c r="I56" s="109" t="s">
        <v>297</v>
      </c>
      <c r="J56" s="109" t="s">
        <v>463</v>
      </c>
      <c r="K56" s="109" t="s">
        <v>464</v>
      </c>
    </row>
    <row r="57" ht="30" customHeight="1" spans="1:11">
      <c r="A57" s="98">
        <v>26</v>
      </c>
      <c r="B57" s="100" t="s">
        <v>382</v>
      </c>
      <c r="C57" s="100" t="s">
        <v>286</v>
      </c>
      <c r="D57" s="109" t="s">
        <v>383</v>
      </c>
      <c r="E57" s="100" t="s">
        <v>465</v>
      </c>
      <c r="F57" s="103" t="s">
        <v>466</v>
      </c>
      <c r="G57" s="107">
        <v>1.5</v>
      </c>
      <c r="H57" s="109" t="s">
        <v>301</v>
      </c>
      <c r="I57" s="109" t="s">
        <v>467</v>
      </c>
      <c r="J57" s="113" t="s">
        <v>468</v>
      </c>
      <c r="K57" s="100" t="s">
        <v>465</v>
      </c>
    </row>
    <row r="58" ht="30" customHeight="1" spans="1:11">
      <c r="A58" s="98">
        <v>27</v>
      </c>
      <c r="B58" s="100" t="s">
        <v>382</v>
      </c>
      <c r="C58" s="100" t="s">
        <v>286</v>
      </c>
      <c r="D58" s="101" t="s">
        <v>383</v>
      </c>
      <c r="E58" s="100" t="s">
        <v>469</v>
      </c>
      <c r="F58" s="103" t="s">
        <v>470</v>
      </c>
      <c r="G58" s="107">
        <v>2</v>
      </c>
      <c r="H58" s="101" t="s">
        <v>301</v>
      </c>
      <c r="I58" s="101" t="s">
        <v>467</v>
      </c>
      <c r="J58" s="113" t="s">
        <v>471</v>
      </c>
      <c r="K58" s="100" t="s">
        <v>469</v>
      </c>
    </row>
    <row r="59" ht="30" customHeight="1" spans="1:11">
      <c r="A59" s="98">
        <v>28</v>
      </c>
      <c r="B59" s="100" t="s">
        <v>382</v>
      </c>
      <c r="C59" s="100" t="s">
        <v>286</v>
      </c>
      <c r="D59" s="101" t="s">
        <v>383</v>
      </c>
      <c r="E59" s="100" t="s">
        <v>472</v>
      </c>
      <c r="F59" s="103" t="s">
        <v>473</v>
      </c>
      <c r="G59" s="107">
        <v>1</v>
      </c>
      <c r="H59" s="101" t="s">
        <v>301</v>
      </c>
      <c r="I59" s="101" t="s">
        <v>467</v>
      </c>
      <c r="J59" s="113" t="s">
        <v>474</v>
      </c>
      <c r="K59" s="100" t="s">
        <v>472</v>
      </c>
    </row>
    <row r="60" ht="30" customHeight="1" spans="1:11">
      <c r="A60" s="98">
        <v>29</v>
      </c>
      <c r="B60" s="100" t="s">
        <v>382</v>
      </c>
      <c r="C60" s="100" t="s">
        <v>286</v>
      </c>
      <c r="D60" s="101" t="s">
        <v>383</v>
      </c>
      <c r="E60" s="100" t="s">
        <v>472</v>
      </c>
      <c r="F60" s="103" t="s">
        <v>475</v>
      </c>
      <c r="G60" s="107">
        <v>2.8</v>
      </c>
      <c r="H60" s="101" t="s">
        <v>301</v>
      </c>
      <c r="I60" s="101" t="s">
        <v>467</v>
      </c>
      <c r="J60" s="113" t="s">
        <v>476</v>
      </c>
      <c r="K60" s="100" t="s">
        <v>472</v>
      </c>
    </row>
    <row r="61" ht="30" customHeight="1" spans="1:11">
      <c r="A61" s="98">
        <v>30</v>
      </c>
      <c r="B61" s="100" t="s">
        <v>382</v>
      </c>
      <c r="C61" s="100" t="s">
        <v>286</v>
      </c>
      <c r="D61" s="101" t="s">
        <v>383</v>
      </c>
      <c r="E61" s="100" t="s">
        <v>472</v>
      </c>
      <c r="F61" s="103" t="s">
        <v>477</v>
      </c>
      <c r="G61" s="107">
        <v>1.5</v>
      </c>
      <c r="H61" s="101" t="s">
        <v>301</v>
      </c>
      <c r="I61" s="101" t="s">
        <v>467</v>
      </c>
      <c r="J61" s="113" t="s">
        <v>478</v>
      </c>
      <c r="K61" s="100" t="s">
        <v>472</v>
      </c>
    </row>
    <row r="62" ht="30" customHeight="1" spans="1:11">
      <c r="A62" s="98">
        <v>31</v>
      </c>
      <c r="B62" s="100" t="s">
        <v>382</v>
      </c>
      <c r="C62" s="100" t="s">
        <v>286</v>
      </c>
      <c r="D62" s="101" t="s">
        <v>383</v>
      </c>
      <c r="E62" s="100" t="s">
        <v>479</v>
      </c>
      <c r="F62" s="103" t="s">
        <v>480</v>
      </c>
      <c r="G62" s="107">
        <v>2.8</v>
      </c>
      <c r="H62" s="101" t="s">
        <v>301</v>
      </c>
      <c r="I62" s="101" t="s">
        <v>467</v>
      </c>
      <c r="J62" s="113" t="s">
        <v>481</v>
      </c>
      <c r="K62" s="100" t="s">
        <v>479</v>
      </c>
    </row>
    <row r="63" ht="30" customHeight="1" spans="1:11">
      <c r="A63" s="98">
        <v>32</v>
      </c>
      <c r="B63" s="100" t="s">
        <v>382</v>
      </c>
      <c r="C63" s="100" t="s">
        <v>286</v>
      </c>
      <c r="D63" s="101" t="s">
        <v>383</v>
      </c>
      <c r="E63" s="100" t="s">
        <v>482</v>
      </c>
      <c r="F63" s="103" t="s">
        <v>483</v>
      </c>
      <c r="G63" s="107">
        <v>1.5</v>
      </c>
      <c r="H63" s="101" t="s">
        <v>301</v>
      </c>
      <c r="I63" s="101" t="s">
        <v>467</v>
      </c>
      <c r="J63" s="113" t="s">
        <v>484</v>
      </c>
      <c r="K63" s="100" t="s">
        <v>482</v>
      </c>
    </row>
    <row r="64" ht="30" customHeight="1" spans="1:11">
      <c r="A64" s="98">
        <v>33</v>
      </c>
      <c r="B64" s="100" t="s">
        <v>382</v>
      </c>
      <c r="C64" s="100" t="s">
        <v>286</v>
      </c>
      <c r="D64" s="101" t="s">
        <v>383</v>
      </c>
      <c r="E64" s="100" t="s">
        <v>485</v>
      </c>
      <c r="F64" s="103" t="s">
        <v>486</v>
      </c>
      <c r="G64" s="107">
        <v>0.5</v>
      </c>
      <c r="H64" s="101" t="s">
        <v>301</v>
      </c>
      <c r="I64" s="101" t="s">
        <v>467</v>
      </c>
      <c r="J64" s="113" t="s">
        <v>487</v>
      </c>
      <c r="K64" s="100" t="s">
        <v>485</v>
      </c>
    </row>
    <row r="65" ht="30" customHeight="1" spans="1:11">
      <c r="A65" s="98">
        <v>34</v>
      </c>
      <c r="B65" s="100" t="s">
        <v>382</v>
      </c>
      <c r="C65" s="100" t="s">
        <v>286</v>
      </c>
      <c r="D65" s="101" t="s">
        <v>383</v>
      </c>
      <c r="E65" s="100" t="s">
        <v>485</v>
      </c>
      <c r="F65" s="103" t="s">
        <v>488</v>
      </c>
      <c r="G65" s="107">
        <v>2.8</v>
      </c>
      <c r="H65" s="101" t="s">
        <v>301</v>
      </c>
      <c r="I65" s="101" t="s">
        <v>467</v>
      </c>
      <c r="J65" s="113" t="s">
        <v>489</v>
      </c>
      <c r="K65" s="100" t="s">
        <v>485</v>
      </c>
    </row>
    <row r="66" ht="30" customHeight="1" spans="1:11">
      <c r="A66" s="98">
        <v>35</v>
      </c>
      <c r="B66" s="100" t="s">
        <v>382</v>
      </c>
      <c r="C66" s="100" t="s">
        <v>286</v>
      </c>
      <c r="D66" s="101" t="s">
        <v>383</v>
      </c>
      <c r="E66" s="100" t="s">
        <v>490</v>
      </c>
      <c r="F66" s="103" t="s">
        <v>491</v>
      </c>
      <c r="G66" s="107">
        <v>2</v>
      </c>
      <c r="H66" s="101" t="s">
        <v>301</v>
      </c>
      <c r="I66" s="101" t="s">
        <v>467</v>
      </c>
      <c r="J66" s="113" t="s">
        <v>431</v>
      </c>
      <c r="K66" s="100" t="s">
        <v>490</v>
      </c>
    </row>
    <row r="67" ht="30" customHeight="1" spans="1:11">
      <c r="A67" s="98">
        <v>36</v>
      </c>
      <c r="B67" s="100" t="s">
        <v>382</v>
      </c>
      <c r="C67" s="100" t="s">
        <v>286</v>
      </c>
      <c r="D67" s="101" t="s">
        <v>383</v>
      </c>
      <c r="E67" s="100" t="s">
        <v>492</v>
      </c>
      <c r="F67" s="103" t="s">
        <v>493</v>
      </c>
      <c r="G67" s="107">
        <v>3.5</v>
      </c>
      <c r="H67" s="101" t="s">
        <v>311</v>
      </c>
      <c r="I67" s="101" t="s">
        <v>297</v>
      </c>
      <c r="J67" s="113" t="s">
        <v>494</v>
      </c>
      <c r="K67" s="100" t="s">
        <v>492</v>
      </c>
    </row>
    <row r="68" ht="30" customHeight="1" spans="1:11">
      <c r="A68" s="98">
        <v>37</v>
      </c>
      <c r="B68" s="100" t="s">
        <v>382</v>
      </c>
      <c r="C68" s="100" t="s">
        <v>286</v>
      </c>
      <c r="D68" s="101" t="s">
        <v>383</v>
      </c>
      <c r="E68" s="100" t="s">
        <v>357</v>
      </c>
      <c r="F68" s="103" t="s">
        <v>495</v>
      </c>
      <c r="G68" s="114">
        <v>9.8</v>
      </c>
      <c r="H68" s="101" t="s">
        <v>311</v>
      </c>
      <c r="I68" s="101" t="s">
        <v>297</v>
      </c>
      <c r="J68" s="113" t="s">
        <v>496</v>
      </c>
      <c r="K68" s="100" t="s">
        <v>357</v>
      </c>
    </row>
    <row r="69" ht="30" customHeight="1" spans="1:11">
      <c r="A69" s="98">
        <v>38</v>
      </c>
      <c r="B69" s="100" t="s">
        <v>382</v>
      </c>
      <c r="C69" s="100" t="s">
        <v>286</v>
      </c>
      <c r="D69" s="101" t="s">
        <v>383</v>
      </c>
      <c r="E69" s="100" t="s">
        <v>497</v>
      </c>
      <c r="F69" s="103" t="s">
        <v>498</v>
      </c>
      <c r="G69" s="107">
        <v>2</v>
      </c>
      <c r="H69" s="101" t="s">
        <v>311</v>
      </c>
      <c r="I69" s="101" t="s">
        <v>297</v>
      </c>
      <c r="J69" s="113" t="s">
        <v>499</v>
      </c>
      <c r="K69" s="100" t="s">
        <v>497</v>
      </c>
    </row>
    <row r="70" ht="30" customHeight="1" spans="1:11">
      <c r="A70" s="98">
        <v>39</v>
      </c>
      <c r="B70" s="100" t="s">
        <v>382</v>
      </c>
      <c r="C70" s="100" t="s">
        <v>286</v>
      </c>
      <c r="D70" s="101" t="s">
        <v>383</v>
      </c>
      <c r="E70" s="100" t="s">
        <v>353</v>
      </c>
      <c r="F70" s="103" t="s">
        <v>500</v>
      </c>
      <c r="G70" s="107">
        <v>3.3</v>
      </c>
      <c r="H70" s="101" t="s">
        <v>311</v>
      </c>
      <c r="I70" s="101" t="s">
        <v>297</v>
      </c>
      <c r="J70" s="113" t="s">
        <v>412</v>
      </c>
      <c r="K70" s="100" t="s">
        <v>353</v>
      </c>
    </row>
    <row r="71" ht="30" customHeight="1" spans="1:11">
      <c r="A71" s="98">
        <v>40</v>
      </c>
      <c r="B71" s="100" t="s">
        <v>382</v>
      </c>
      <c r="C71" s="100" t="s">
        <v>286</v>
      </c>
      <c r="D71" s="101" t="s">
        <v>383</v>
      </c>
      <c r="E71" s="100" t="s">
        <v>501</v>
      </c>
      <c r="F71" s="103" t="s">
        <v>502</v>
      </c>
      <c r="G71" s="107">
        <v>4.9</v>
      </c>
      <c r="H71" s="101" t="s">
        <v>311</v>
      </c>
      <c r="I71" s="101" t="s">
        <v>297</v>
      </c>
      <c r="J71" s="113" t="s">
        <v>503</v>
      </c>
      <c r="K71" s="100" t="s">
        <v>501</v>
      </c>
    </row>
    <row r="72" ht="30" customHeight="1" spans="1:11">
      <c r="A72" s="98">
        <v>41</v>
      </c>
      <c r="B72" s="100" t="s">
        <v>382</v>
      </c>
      <c r="C72" s="100" t="s">
        <v>286</v>
      </c>
      <c r="D72" s="101" t="s">
        <v>383</v>
      </c>
      <c r="E72" s="100" t="s">
        <v>501</v>
      </c>
      <c r="F72" s="103" t="s">
        <v>504</v>
      </c>
      <c r="G72" s="107">
        <v>2.8</v>
      </c>
      <c r="H72" s="101" t="s">
        <v>311</v>
      </c>
      <c r="I72" s="101" t="s">
        <v>297</v>
      </c>
      <c r="J72" s="113" t="s">
        <v>505</v>
      </c>
      <c r="K72" s="100" t="s">
        <v>501</v>
      </c>
    </row>
    <row r="73" ht="36" customHeight="1" spans="1:11">
      <c r="A73" s="98">
        <v>42</v>
      </c>
      <c r="B73" s="100" t="s">
        <v>382</v>
      </c>
      <c r="C73" s="100" t="s">
        <v>286</v>
      </c>
      <c r="D73" s="101" t="s">
        <v>383</v>
      </c>
      <c r="E73" s="100" t="s">
        <v>506</v>
      </c>
      <c r="F73" s="103" t="s">
        <v>507</v>
      </c>
      <c r="G73" s="107">
        <v>3</v>
      </c>
      <c r="H73" s="101" t="s">
        <v>311</v>
      </c>
      <c r="I73" s="101" t="s">
        <v>297</v>
      </c>
      <c r="J73" s="113" t="s">
        <v>508</v>
      </c>
      <c r="K73" s="100" t="s">
        <v>506</v>
      </c>
    </row>
    <row r="74" ht="38.1" customHeight="1" spans="1:11">
      <c r="A74" s="98">
        <v>43</v>
      </c>
      <c r="B74" s="100" t="s">
        <v>382</v>
      </c>
      <c r="C74" s="100" t="s">
        <v>286</v>
      </c>
      <c r="D74" s="101" t="s">
        <v>383</v>
      </c>
      <c r="E74" s="100" t="s">
        <v>353</v>
      </c>
      <c r="F74" s="109" t="s">
        <v>509</v>
      </c>
      <c r="G74" s="107">
        <v>3.5</v>
      </c>
      <c r="H74" s="101" t="s">
        <v>311</v>
      </c>
      <c r="I74" s="101" t="s">
        <v>297</v>
      </c>
      <c r="J74" s="113" t="s">
        <v>510</v>
      </c>
      <c r="K74" s="100" t="s">
        <v>353</v>
      </c>
    </row>
    <row r="75" ht="36.95" customHeight="1" spans="1:11">
      <c r="A75" s="93"/>
      <c r="B75" s="38" t="s">
        <v>511</v>
      </c>
      <c r="C75" s="15" t="s">
        <v>21</v>
      </c>
      <c r="D75" s="79"/>
      <c r="E75" s="79"/>
      <c r="F75" s="26"/>
      <c r="G75" s="38">
        <v>123</v>
      </c>
      <c r="H75" s="115"/>
      <c r="I75" s="115"/>
      <c r="J75" s="79"/>
      <c r="K75" s="126"/>
    </row>
    <row r="76" ht="30" customHeight="1" spans="1:11">
      <c r="A76" s="116">
        <v>1</v>
      </c>
      <c r="B76" s="103" t="s">
        <v>512</v>
      </c>
      <c r="C76" s="109" t="s">
        <v>286</v>
      </c>
      <c r="D76" s="109" t="s">
        <v>66</v>
      </c>
      <c r="E76" s="109" t="s">
        <v>513</v>
      </c>
      <c r="F76" s="109" t="s">
        <v>514</v>
      </c>
      <c r="G76" s="109">
        <v>18</v>
      </c>
      <c r="H76" s="101">
        <v>2018.7</v>
      </c>
      <c r="I76" s="101">
        <v>2018.12</v>
      </c>
      <c r="J76" s="99" t="s">
        <v>515</v>
      </c>
      <c r="K76" s="109" t="s">
        <v>286</v>
      </c>
    </row>
    <row r="77" ht="30" customHeight="1" spans="1:11">
      <c r="A77" s="116">
        <v>2</v>
      </c>
      <c r="B77" s="103" t="s">
        <v>516</v>
      </c>
      <c r="C77" s="109" t="s">
        <v>286</v>
      </c>
      <c r="D77" s="109" t="s">
        <v>66</v>
      </c>
      <c r="E77" s="109" t="s">
        <v>517</v>
      </c>
      <c r="F77" s="109" t="s">
        <v>518</v>
      </c>
      <c r="G77" s="109">
        <v>35</v>
      </c>
      <c r="H77" s="101">
        <v>2018.7</v>
      </c>
      <c r="I77" s="101">
        <v>2018.12</v>
      </c>
      <c r="J77" s="99" t="s">
        <v>515</v>
      </c>
      <c r="K77" s="109" t="s">
        <v>286</v>
      </c>
    </row>
    <row r="78" ht="30" customHeight="1" spans="1:11">
      <c r="A78" s="116">
        <v>3</v>
      </c>
      <c r="B78" s="103" t="s">
        <v>519</v>
      </c>
      <c r="C78" s="109" t="s">
        <v>286</v>
      </c>
      <c r="D78" s="109" t="s">
        <v>66</v>
      </c>
      <c r="E78" s="109" t="s">
        <v>520</v>
      </c>
      <c r="F78" s="109" t="s">
        <v>521</v>
      </c>
      <c r="G78" s="109">
        <v>35</v>
      </c>
      <c r="H78" s="101">
        <v>2018.7</v>
      </c>
      <c r="I78" s="101">
        <v>2018.12</v>
      </c>
      <c r="J78" s="99" t="s">
        <v>515</v>
      </c>
      <c r="K78" s="109" t="s">
        <v>286</v>
      </c>
    </row>
    <row r="79" ht="30" customHeight="1" spans="1:11">
      <c r="A79" s="116">
        <v>4</v>
      </c>
      <c r="B79" s="103" t="s">
        <v>522</v>
      </c>
      <c r="C79" s="109" t="s">
        <v>286</v>
      </c>
      <c r="D79" s="109" t="s">
        <v>66</v>
      </c>
      <c r="E79" s="109" t="s">
        <v>523</v>
      </c>
      <c r="F79" s="109" t="s">
        <v>521</v>
      </c>
      <c r="G79" s="109">
        <v>35</v>
      </c>
      <c r="H79" s="101">
        <v>2018.7</v>
      </c>
      <c r="I79" s="101">
        <v>2018.12</v>
      </c>
      <c r="J79" s="99" t="s">
        <v>515</v>
      </c>
      <c r="K79" s="109" t="s">
        <v>286</v>
      </c>
    </row>
    <row r="80" s="82" customFormat="1" ht="30" customHeight="1" spans="1:11">
      <c r="A80" s="93" t="s">
        <v>23</v>
      </c>
      <c r="B80" s="117" t="s">
        <v>51</v>
      </c>
      <c r="C80" s="118"/>
      <c r="D80" s="118"/>
      <c r="E80" s="118"/>
      <c r="F80" s="118"/>
      <c r="G80" s="118">
        <f>SUM(G81:G96)</f>
        <v>1335.5</v>
      </c>
      <c r="H80" s="119"/>
      <c r="I80" s="119"/>
      <c r="J80" s="127"/>
      <c r="K80" s="118"/>
    </row>
    <row r="81" s="83" customFormat="1" ht="27" customHeight="1" spans="1:11">
      <c r="A81" s="98">
        <v>1</v>
      </c>
      <c r="B81" s="120" t="s">
        <v>524</v>
      </c>
      <c r="C81" s="103" t="s">
        <v>286</v>
      </c>
      <c r="D81" s="103" t="s">
        <v>525</v>
      </c>
      <c r="E81" s="120" t="s">
        <v>526</v>
      </c>
      <c r="F81" s="120" t="s">
        <v>527</v>
      </c>
      <c r="G81" s="103">
        <v>75</v>
      </c>
      <c r="H81" s="16">
        <v>43469</v>
      </c>
      <c r="I81" s="16">
        <v>43803</v>
      </c>
      <c r="J81" s="120" t="s">
        <v>528</v>
      </c>
      <c r="K81" s="120" t="s">
        <v>286</v>
      </c>
    </row>
    <row r="82" s="83" customFormat="1" ht="27" customHeight="1" spans="1:11">
      <c r="A82" s="98">
        <v>2</v>
      </c>
      <c r="B82" s="121" t="s">
        <v>529</v>
      </c>
      <c r="C82" s="103" t="s">
        <v>286</v>
      </c>
      <c r="D82" s="103" t="s">
        <v>66</v>
      </c>
      <c r="E82" s="120" t="s">
        <v>530</v>
      </c>
      <c r="F82" s="122" t="s">
        <v>531</v>
      </c>
      <c r="G82" s="121">
        <v>350</v>
      </c>
      <c r="H82" s="16">
        <v>43469</v>
      </c>
      <c r="I82" s="16">
        <v>43803</v>
      </c>
      <c r="J82" s="120" t="s">
        <v>532</v>
      </c>
      <c r="K82" s="120" t="s">
        <v>286</v>
      </c>
    </row>
    <row r="83" s="83" customFormat="1" ht="27" customHeight="1" spans="1:11">
      <c r="A83" s="98">
        <v>3</v>
      </c>
      <c r="B83" s="121" t="s">
        <v>533</v>
      </c>
      <c r="C83" s="103" t="s">
        <v>286</v>
      </c>
      <c r="D83" s="103" t="s">
        <v>66</v>
      </c>
      <c r="E83" s="120" t="s">
        <v>513</v>
      </c>
      <c r="F83" s="122" t="s">
        <v>534</v>
      </c>
      <c r="G83" s="121">
        <v>87.5</v>
      </c>
      <c r="H83" s="16">
        <v>43469</v>
      </c>
      <c r="I83" s="16">
        <v>43803</v>
      </c>
      <c r="J83" s="120" t="s">
        <v>535</v>
      </c>
      <c r="K83" s="120" t="s">
        <v>286</v>
      </c>
    </row>
    <row r="84" s="83" customFormat="1" ht="27" customHeight="1" spans="1:11">
      <c r="A84" s="98">
        <v>4</v>
      </c>
      <c r="B84" s="121" t="s">
        <v>536</v>
      </c>
      <c r="C84" s="103" t="s">
        <v>286</v>
      </c>
      <c r="D84" s="103" t="s">
        <v>66</v>
      </c>
      <c r="E84" s="120" t="s">
        <v>537</v>
      </c>
      <c r="F84" s="122" t="s">
        <v>538</v>
      </c>
      <c r="G84" s="121">
        <v>300</v>
      </c>
      <c r="H84" s="16">
        <v>43469</v>
      </c>
      <c r="I84" s="16">
        <v>43803</v>
      </c>
      <c r="J84" s="120" t="s">
        <v>539</v>
      </c>
      <c r="K84" s="120" t="s">
        <v>286</v>
      </c>
    </row>
    <row r="85" s="83" customFormat="1" ht="27" customHeight="1" spans="1:11">
      <c r="A85" s="98">
        <v>5</v>
      </c>
      <c r="B85" s="121" t="s">
        <v>540</v>
      </c>
      <c r="C85" s="103" t="s">
        <v>286</v>
      </c>
      <c r="D85" s="103" t="s">
        <v>66</v>
      </c>
      <c r="E85" s="120" t="s">
        <v>541</v>
      </c>
      <c r="F85" s="122" t="s">
        <v>542</v>
      </c>
      <c r="G85" s="121">
        <v>150</v>
      </c>
      <c r="H85" s="16">
        <v>43469</v>
      </c>
      <c r="I85" s="16">
        <v>43803</v>
      </c>
      <c r="J85" s="120" t="s">
        <v>543</v>
      </c>
      <c r="K85" s="120" t="s">
        <v>286</v>
      </c>
    </row>
    <row r="86" s="83" customFormat="1" ht="27" customHeight="1" spans="1:11">
      <c r="A86" s="98">
        <v>6</v>
      </c>
      <c r="B86" s="121" t="s">
        <v>544</v>
      </c>
      <c r="C86" s="103" t="s">
        <v>286</v>
      </c>
      <c r="D86" s="103" t="s">
        <v>66</v>
      </c>
      <c r="E86" s="120" t="s">
        <v>545</v>
      </c>
      <c r="F86" s="122" t="s">
        <v>546</v>
      </c>
      <c r="G86" s="121">
        <v>175</v>
      </c>
      <c r="H86" s="16">
        <v>43469</v>
      </c>
      <c r="I86" s="16">
        <v>43803</v>
      </c>
      <c r="J86" s="120" t="s">
        <v>547</v>
      </c>
      <c r="K86" s="120" t="s">
        <v>286</v>
      </c>
    </row>
    <row r="87" s="83" customFormat="1" ht="27" customHeight="1" spans="1:11">
      <c r="A87" s="98">
        <v>7</v>
      </c>
      <c r="B87" s="121" t="s">
        <v>548</v>
      </c>
      <c r="C87" s="103" t="s">
        <v>286</v>
      </c>
      <c r="D87" s="103" t="s">
        <v>66</v>
      </c>
      <c r="E87" s="120" t="s">
        <v>517</v>
      </c>
      <c r="F87" s="122" t="s">
        <v>549</v>
      </c>
      <c r="G87" s="121">
        <v>37.5</v>
      </c>
      <c r="H87" s="16">
        <v>43469</v>
      </c>
      <c r="I87" s="16">
        <v>43803</v>
      </c>
      <c r="J87" s="120" t="s">
        <v>550</v>
      </c>
      <c r="K87" s="120" t="s">
        <v>286</v>
      </c>
    </row>
    <row r="88" s="83" customFormat="1" ht="27" customHeight="1" spans="1:11">
      <c r="A88" s="98">
        <v>8</v>
      </c>
      <c r="B88" s="123" t="s">
        <v>551</v>
      </c>
      <c r="C88" s="103" t="s">
        <v>286</v>
      </c>
      <c r="D88" s="103" t="s">
        <v>66</v>
      </c>
      <c r="E88" s="123" t="s">
        <v>552</v>
      </c>
      <c r="F88" s="123" t="s">
        <v>553</v>
      </c>
      <c r="G88" s="124">
        <v>48</v>
      </c>
      <c r="H88" s="16">
        <v>43469</v>
      </c>
      <c r="I88" s="16">
        <v>43803</v>
      </c>
      <c r="J88" s="124"/>
      <c r="K88" s="120" t="s">
        <v>286</v>
      </c>
    </row>
    <row r="89" s="83" customFormat="1" ht="27" customHeight="1" spans="1:11">
      <c r="A89" s="98">
        <v>9</v>
      </c>
      <c r="B89" s="123" t="s">
        <v>554</v>
      </c>
      <c r="C89" s="103" t="s">
        <v>286</v>
      </c>
      <c r="D89" s="103" t="s">
        <v>383</v>
      </c>
      <c r="E89" s="123" t="s">
        <v>555</v>
      </c>
      <c r="F89" s="123" t="s">
        <v>556</v>
      </c>
      <c r="G89" s="125">
        <v>5</v>
      </c>
      <c r="H89" s="16">
        <v>43469</v>
      </c>
      <c r="I89" s="16">
        <v>43803</v>
      </c>
      <c r="J89" s="123" t="s">
        <v>557</v>
      </c>
      <c r="K89" s="120" t="s">
        <v>555</v>
      </c>
    </row>
    <row r="90" s="83" customFormat="1" ht="27" customHeight="1" spans="1:11">
      <c r="A90" s="98">
        <v>10</v>
      </c>
      <c r="B90" s="123" t="s">
        <v>558</v>
      </c>
      <c r="C90" s="103" t="s">
        <v>286</v>
      </c>
      <c r="D90" s="103" t="s">
        <v>383</v>
      </c>
      <c r="E90" s="123" t="s">
        <v>559</v>
      </c>
      <c r="F90" s="123" t="s">
        <v>556</v>
      </c>
      <c r="G90" s="125">
        <v>20</v>
      </c>
      <c r="H90" s="16">
        <v>43469</v>
      </c>
      <c r="I90" s="16">
        <v>43803</v>
      </c>
      <c r="J90" s="123" t="s">
        <v>560</v>
      </c>
      <c r="K90" s="120" t="s">
        <v>559</v>
      </c>
    </row>
    <row r="91" s="83" customFormat="1" ht="27" customHeight="1" spans="1:11">
      <c r="A91" s="98">
        <v>11</v>
      </c>
      <c r="B91" s="123" t="s">
        <v>561</v>
      </c>
      <c r="C91" s="103" t="s">
        <v>286</v>
      </c>
      <c r="D91" s="103" t="s">
        <v>383</v>
      </c>
      <c r="E91" s="123" t="s">
        <v>562</v>
      </c>
      <c r="F91" s="123" t="s">
        <v>563</v>
      </c>
      <c r="G91" s="125">
        <v>30</v>
      </c>
      <c r="H91" s="16">
        <v>43469</v>
      </c>
      <c r="I91" s="16">
        <v>43803</v>
      </c>
      <c r="J91" s="123" t="s">
        <v>564</v>
      </c>
      <c r="K91" s="120" t="s">
        <v>427</v>
      </c>
    </row>
    <row r="92" s="83" customFormat="1" ht="27" customHeight="1" spans="1:11">
      <c r="A92" s="98">
        <v>12</v>
      </c>
      <c r="B92" s="123" t="s">
        <v>565</v>
      </c>
      <c r="C92" s="103" t="s">
        <v>286</v>
      </c>
      <c r="D92" s="103" t="s">
        <v>383</v>
      </c>
      <c r="E92" s="123" t="s">
        <v>566</v>
      </c>
      <c r="F92" s="123" t="s">
        <v>563</v>
      </c>
      <c r="G92" s="125">
        <v>40</v>
      </c>
      <c r="H92" s="16">
        <v>43469</v>
      </c>
      <c r="I92" s="16">
        <v>43803</v>
      </c>
      <c r="J92" s="123" t="s">
        <v>560</v>
      </c>
      <c r="K92" s="120" t="s">
        <v>566</v>
      </c>
    </row>
    <row r="93" s="83" customFormat="1" ht="27" customHeight="1" spans="1:11">
      <c r="A93" s="98">
        <v>13</v>
      </c>
      <c r="B93" s="123" t="s">
        <v>567</v>
      </c>
      <c r="C93" s="103" t="s">
        <v>286</v>
      </c>
      <c r="D93" s="103" t="s">
        <v>383</v>
      </c>
      <c r="E93" s="123" t="s">
        <v>568</v>
      </c>
      <c r="F93" s="123" t="s">
        <v>569</v>
      </c>
      <c r="G93" s="125">
        <v>5</v>
      </c>
      <c r="H93" s="16">
        <v>43469</v>
      </c>
      <c r="I93" s="16">
        <v>43803</v>
      </c>
      <c r="J93" s="123" t="s">
        <v>570</v>
      </c>
      <c r="K93" s="123" t="s">
        <v>458</v>
      </c>
    </row>
    <row r="94" s="83" customFormat="1" ht="27" customHeight="1" spans="1:11">
      <c r="A94" s="98">
        <v>14</v>
      </c>
      <c r="B94" s="123" t="s">
        <v>571</v>
      </c>
      <c r="C94" s="103" t="s">
        <v>286</v>
      </c>
      <c r="D94" s="103" t="s">
        <v>383</v>
      </c>
      <c r="E94" s="123" t="s">
        <v>572</v>
      </c>
      <c r="F94" s="123" t="s">
        <v>573</v>
      </c>
      <c r="G94" s="125">
        <v>5</v>
      </c>
      <c r="H94" s="16">
        <v>43469</v>
      </c>
      <c r="I94" s="16">
        <v>43803</v>
      </c>
      <c r="J94" s="123" t="s">
        <v>574</v>
      </c>
      <c r="K94" s="123" t="s">
        <v>338</v>
      </c>
    </row>
    <row r="95" s="83" customFormat="1" ht="27" customHeight="1" spans="1:11">
      <c r="A95" s="98">
        <v>15</v>
      </c>
      <c r="B95" s="123" t="s">
        <v>575</v>
      </c>
      <c r="C95" s="103" t="s">
        <v>286</v>
      </c>
      <c r="D95" s="103" t="s">
        <v>383</v>
      </c>
      <c r="E95" s="123" t="s">
        <v>576</v>
      </c>
      <c r="F95" s="123" t="s">
        <v>577</v>
      </c>
      <c r="G95" s="125">
        <v>4.5</v>
      </c>
      <c r="H95" s="16">
        <v>43469</v>
      </c>
      <c r="I95" s="16">
        <v>43803</v>
      </c>
      <c r="J95" s="123" t="s">
        <v>578</v>
      </c>
      <c r="K95" s="123" t="s">
        <v>367</v>
      </c>
    </row>
    <row r="96" s="83" customFormat="1" ht="27" customHeight="1" spans="1:11">
      <c r="A96" s="98">
        <v>16</v>
      </c>
      <c r="B96" s="123" t="s">
        <v>579</v>
      </c>
      <c r="C96" s="103" t="s">
        <v>286</v>
      </c>
      <c r="D96" s="103" t="s">
        <v>383</v>
      </c>
      <c r="E96" s="123" t="s">
        <v>580</v>
      </c>
      <c r="F96" s="123" t="s">
        <v>577</v>
      </c>
      <c r="G96" s="125">
        <v>3</v>
      </c>
      <c r="H96" s="16">
        <v>43469</v>
      </c>
      <c r="I96" s="16">
        <v>43803</v>
      </c>
      <c r="J96" s="123" t="s">
        <v>581</v>
      </c>
      <c r="K96" s="123" t="s">
        <v>367</v>
      </c>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ageMargins left="0.751388888888889" right="0.751388888888889" top="1" bottom="1" header="0.5" footer="0.5"/>
  <pageSetup paperSize="9" scale="9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F15" sqref="F15"/>
    </sheetView>
  </sheetViews>
  <sheetFormatPr defaultColWidth="9" defaultRowHeight="14.25"/>
  <cols>
    <col min="1" max="1" width="7.25" style="5" customWidth="1"/>
    <col min="2" max="2" width="17" style="6" customWidth="1"/>
    <col min="3" max="3" width="10" style="6" customWidth="1"/>
    <col min="4" max="4" width="5.5" style="6" customWidth="1"/>
    <col min="5" max="5" width="12.875" style="6" customWidth="1"/>
    <col min="6" max="6" width="18" style="6" customWidth="1"/>
    <col min="7" max="7" width="13" style="6" customWidth="1"/>
    <col min="8" max="8" width="11.875" style="6" customWidth="1"/>
    <col min="9" max="9" width="9.625" style="6" customWidth="1"/>
    <col min="10" max="10" width="13.75" style="6" customWidth="1"/>
    <col min="11" max="11" width="9.625" style="6" customWidth="1"/>
    <col min="12" max="16384" width="9" style="6"/>
  </cols>
  <sheetData>
    <row r="1" spans="1:11">
      <c r="A1" s="7" t="s">
        <v>582</v>
      </c>
      <c r="B1" s="7"/>
      <c r="C1" s="7"/>
      <c r="D1" s="7"/>
      <c r="E1" s="7"/>
      <c r="F1" s="7"/>
      <c r="G1" s="7"/>
      <c r="H1" s="7"/>
      <c r="I1" s="7"/>
      <c r="J1" s="7"/>
      <c r="K1" s="7"/>
    </row>
    <row r="2" ht="31.5" spans="1:11">
      <c r="A2" s="8" t="s">
        <v>583</v>
      </c>
      <c r="B2" s="8"/>
      <c r="C2" s="8"/>
      <c r="D2" s="8"/>
      <c r="E2" s="8"/>
      <c r="F2" s="8"/>
      <c r="G2" s="8"/>
      <c r="H2" s="8"/>
      <c r="I2" s="8"/>
      <c r="J2" s="8"/>
      <c r="K2" s="8"/>
    </row>
    <row r="3" spans="2:11">
      <c r="B3" s="9" t="s">
        <v>2</v>
      </c>
      <c r="C3" s="9"/>
      <c r="D3" s="9"/>
      <c r="E3" s="9"/>
      <c r="F3" s="9"/>
      <c r="G3" s="9"/>
      <c r="H3" s="9"/>
      <c r="I3" s="9"/>
      <c r="J3" s="9"/>
      <c r="K3" s="9"/>
    </row>
    <row r="4" spans="1:11">
      <c r="A4" s="10" t="s">
        <v>3</v>
      </c>
      <c r="B4" s="10" t="s">
        <v>4</v>
      </c>
      <c r="C4" s="11" t="s">
        <v>5</v>
      </c>
      <c r="D4" s="11" t="s">
        <v>6</v>
      </c>
      <c r="E4" s="11" t="s">
        <v>7</v>
      </c>
      <c r="F4" s="11" t="s">
        <v>8</v>
      </c>
      <c r="G4" s="12" t="s">
        <v>9</v>
      </c>
      <c r="H4" s="11" t="s">
        <v>10</v>
      </c>
      <c r="I4" s="11"/>
      <c r="J4" s="11" t="s">
        <v>11</v>
      </c>
      <c r="K4" s="11" t="s">
        <v>12</v>
      </c>
    </row>
    <row r="5" spans="1:11">
      <c r="A5" s="11"/>
      <c r="B5" s="13"/>
      <c r="C5" s="13"/>
      <c r="D5" s="11"/>
      <c r="E5" s="11"/>
      <c r="F5" s="13"/>
      <c r="G5" s="12"/>
      <c r="H5" s="11" t="s">
        <v>13</v>
      </c>
      <c r="I5" s="11" t="s">
        <v>14</v>
      </c>
      <c r="J5" s="13"/>
      <c r="K5" s="11"/>
    </row>
    <row r="6" s="1" customFormat="1" ht="30" customHeight="1" spans="1:11">
      <c r="A6" s="15"/>
      <c r="B6" s="17" t="s">
        <v>52</v>
      </c>
      <c r="C6" s="28" t="s">
        <v>21</v>
      </c>
      <c r="D6" s="15"/>
      <c r="E6" s="15"/>
      <c r="F6" s="17"/>
      <c r="G6" s="15">
        <f>SUM(G7:G13)</f>
        <v>307.6</v>
      </c>
      <c r="H6" s="19"/>
      <c r="I6" s="33"/>
      <c r="J6" s="15"/>
      <c r="K6" s="15"/>
    </row>
    <row r="7" s="2" customFormat="1" ht="30" customHeight="1" spans="1:11">
      <c r="A7" s="15">
        <v>1</v>
      </c>
      <c r="B7" s="73" t="s">
        <v>584</v>
      </c>
      <c r="C7" s="74" t="s">
        <v>125</v>
      </c>
      <c r="D7" s="75" t="s">
        <v>66</v>
      </c>
      <c r="E7" s="76" t="s">
        <v>269</v>
      </c>
      <c r="F7" s="77" t="s">
        <v>585</v>
      </c>
      <c r="G7" s="78">
        <v>24</v>
      </c>
      <c r="H7" s="16">
        <v>43469</v>
      </c>
      <c r="I7" s="16">
        <v>43803</v>
      </c>
      <c r="J7" s="79" t="s">
        <v>586</v>
      </c>
      <c r="K7" s="80" t="s">
        <v>587</v>
      </c>
    </row>
    <row r="8" s="2" customFormat="1" ht="30" customHeight="1" spans="1:11">
      <c r="A8" s="15">
        <v>2</v>
      </c>
      <c r="B8" s="73" t="s">
        <v>588</v>
      </c>
      <c r="C8" s="74" t="s">
        <v>125</v>
      </c>
      <c r="D8" s="75" t="s">
        <v>66</v>
      </c>
      <c r="E8" s="76" t="s">
        <v>589</v>
      </c>
      <c r="F8" s="77" t="s">
        <v>590</v>
      </c>
      <c r="G8" s="78">
        <v>10</v>
      </c>
      <c r="H8" s="16">
        <v>43469</v>
      </c>
      <c r="I8" s="16">
        <v>43803</v>
      </c>
      <c r="J8" s="79" t="s">
        <v>586</v>
      </c>
      <c r="K8" s="80" t="s">
        <v>591</v>
      </c>
    </row>
    <row r="9" s="2" customFormat="1" ht="30" customHeight="1" spans="1:11">
      <c r="A9" s="15">
        <v>3</v>
      </c>
      <c r="B9" s="73" t="s">
        <v>592</v>
      </c>
      <c r="C9" s="74" t="s">
        <v>125</v>
      </c>
      <c r="D9" s="75" t="s">
        <v>66</v>
      </c>
      <c r="E9" s="76" t="s">
        <v>593</v>
      </c>
      <c r="F9" s="77" t="s">
        <v>585</v>
      </c>
      <c r="G9" s="78">
        <v>26</v>
      </c>
      <c r="H9" s="16">
        <v>43469</v>
      </c>
      <c r="I9" s="16">
        <v>43803</v>
      </c>
      <c r="J9" s="79" t="s">
        <v>586</v>
      </c>
      <c r="K9" s="80" t="s">
        <v>594</v>
      </c>
    </row>
    <row r="10" s="2" customFormat="1" ht="30" customHeight="1" spans="1:11">
      <c r="A10" s="15">
        <v>4</v>
      </c>
      <c r="B10" s="73" t="s">
        <v>595</v>
      </c>
      <c r="C10" s="74" t="s">
        <v>125</v>
      </c>
      <c r="D10" s="75" t="s">
        <v>66</v>
      </c>
      <c r="E10" s="76" t="s">
        <v>596</v>
      </c>
      <c r="F10" s="77" t="s">
        <v>597</v>
      </c>
      <c r="G10" s="78">
        <v>16</v>
      </c>
      <c r="H10" s="16">
        <v>43469</v>
      </c>
      <c r="I10" s="16">
        <v>43803</v>
      </c>
      <c r="J10" s="79" t="s">
        <v>586</v>
      </c>
      <c r="K10" s="80" t="s">
        <v>598</v>
      </c>
    </row>
    <row r="11" s="2" customFormat="1" ht="30" customHeight="1" spans="1:11">
      <c r="A11" s="15">
        <v>5</v>
      </c>
      <c r="B11" s="73" t="s">
        <v>599</v>
      </c>
      <c r="C11" s="74" t="s">
        <v>125</v>
      </c>
      <c r="D11" s="75" t="s">
        <v>66</v>
      </c>
      <c r="E11" s="76" t="s">
        <v>600</v>
      </c>
      <c r="F11" s="77" t="s">
        <v>601</v>
      </c>
      <c r="G11" s="78">
        <v>21.6</v>
      </c>
      <c r="H11" s="16">
        <v>43469</v>
      </c>
      <c r="I11" s="16">
        <v>43803</v>
      </c>
      <c r="J11" s="79" t="s">
        <v>586</v>
      </c>
      <c r="K11" s="80" t="s">
        <v>602</v>
      </c>
    </row>
    <row r="12" s="2" customFormat="1" ht="45" customHeight="1" spans="1:11">
      <c r="A12" s="28">
        <v>6</v>
      </c>
      <c r="B12" s="74" t="s">
        <v>603</v>
      </c>
      <c r="C12" s="74" t="s">
        <v>125</v>
      </c>
      <c r="D12" s="74" t="s">
        <v>66</v>
      </c>
      <c r="E12" s="74" t="s">
        <v>604</v>
      </c>
      <c r="F12" s="74" t="s">
        <v>605</v>
      </c>
      <c r="G12" s="74">
        <v>180</v>
      </c>
      <c r="H12" s="16">
        <v>43467</v>
      </c>
      <c r="I12" s="16">
        <v>43801</v>
      </c>
      <c r="J12" s="79" t="s">
        <v>606</v>
      </c>
      <c r="K12" s="74" t="s">
        <v>607</v>
      </c>
    </row>
    <row r="13" s="2" customFormat="1" ht="27" customHeight="1" spans="1:11">
      <c r="A13" s="28">
        <v>7</v>
      </c>
      <c r="B13" s="79" t="s">
        <v>608</v>
      </c>
      <c r="C13" s="74" t="s">
        <v>125</v>
      </c>
      <c r="D13" s="74" t="s">
        <v>66</v>
      </c>
      <c r="E13" s="28" t="s">
        <v>609</v>
      </c>
      <c r="F13" s="79" t="s">
        <v>610</v>
      </c>
      <c r="G13" s="79">
        <v>30</v>
      </c>
      <c r="H13" s="16">
        <v>43469</v>
      </c>
      <c r="I13" s="16">
        <v>43803</v>
      </c>
      <c r="J13" s="79" t="s">
        <v>223</v>
      </c>
      <c r="K13" s="79" t="s">
        <v>611</v>
      </c>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B11" sqref="B11"/>
    </sheetView>
  </sheetViews>
  <sheetFormatPr defaultColWidth="9" defaultRowHeight="14.25"/>
  <cols>
    <col min="1" max="1" width="7.25" style="5" customWidth="1"/>
    <col min="2" max="2" width="17" style="6" customWidth="1"/>
    <col min="3" max="3" width="10" style="6" customWidth="1"/>
    <col min="4" max="4" width="5.5" style="6" customWidth="1"/>
    <col min="5" max="5" width="12.875" style="6" customWidth="1"/>
    <col min="6" max="6" width="18" style="6" customWidth="1"/>
    <col min="7" max="7" width="13" style="6" customWidth="1"/>
    <col min="8" max="8" width="11.875" style="6" customWidth="1"/>
    <col min="9" max="9" width="9.625" style="6" customWidth="1"/>
    <col min="10" max="10" width="13.75" style="6" customWidth="1"/>
    <col min="11" max="11" width="9.625" style="6" customWidth="1"/>
    <col min="12" max="16384" width="9" style="6"/>
  </cols>
  <sheetData>
    <row r="1" spans="1:11">
      <c r="A1" s="7" t="s">
        <v>612</v>
      </c>
      <c r="B1" s="7"/>
      <c r="C1" s="7"/>
      <c r="D1" s="7"/>
      <c r="E1" s="7"/>
      <c r="F1" s="7"/>
      <c r="G1" s="7"/>
      <c r="H1" s="7"/>
      <c r="I1" s="7"/>
      <c r="J1" s="7"/>
      <c r="K1" s="7"/>
    </row>
    <row r="2" ht="31.5" spans="1:11">
      <c r="A2" s="8" t="s">
        <v>613</v>
      </c>
      <c r="B2" s="8"/>
      <c r="C2" s="8"/>
      <c r="D2" s="8"/>
      <c r="E2" s="8"/>
      <c r="F2" s="8"/>
      <c r="G2" s="8"/>
      <c r="H2" s="8"/>
      <c r="I2" s="8"/>
      <c r="J2" s="8"/>
      <c r="K2" s="8"/>
    </row>
    <row r="3" spans="2:11">
      <c r="B3" s="9" t="s">
        <v>2</v>
      </c>
      <c r="C3" s="9"/>
      <c r="D3" s="9"/>
      <c r="E3" s="9"/>
      <c r="F3" s="9"/>
      <c r="G3" s="9"/>
      <c r="H3" s="9"/>
      <c r="I3" s="9"/>
      <c r="J3" s="9"/>
      <c r="K3" s="9"/>
    </row>
    <row r="4" spans="1:11">
      <c r="A4" s="10" t="s">
        <v>3</v>
      </c>
      <c r="B4" s="10" t="s">
        <v>4</v>
      </c>
      <c r="C4" s="11" t="s">
        <v>5</v>
      </c>
      <c r="D4" s="11" t="s">
        <v>6</v>
      </c>
      <c r="E4" s="11" t="s">
        <v>7</v>
      </c>
      <c r="F4" s="11" t="s">
        <v>8</v>
      </c>
      <c r="G4" s="12" t="s">
        <v>9</v>
      </c>
      <c r="H4" s="11" t="s">
        <v>10</v>
      </c>
      <c r="I4" s="11"/>
      <c r="J4" s="11" t="s">
        <v>11</v>
      </c>
      <c r="K4" s="11" t="s">
        <v>12</v>
      </c>
    </row>
    <row r="5" spans="1:11">
      <c r="A5" s="11"/>
      <c r="B5" s="13"/>
      <c r="C5" s="13"/>
      <c r="D5" s="11"/>
      <c r="E5" s="11"/>
      <c r="F5" s="13"/>
      <c r="G5" s="12"/>
      <c r="H5" s="11" t="s">
        <v>13</v>
      </c>
      <c r="I5" s="11" t="s">
        <v>14</v>
      </c>
      <c r="J5" s="13"/>
      <c r="K5" s="11"/>
    </row>
    <row r="6" s="37" customFormat="1" ht="33" customHeight="1" spans="1:11">
      <c r="A6" s="15"/>
      <c r="B6" s="38" t="s">
        <v>54</v>
      </c>
      <c r="C6" s="10" t="s">
        <v>18</v>
      </c>
      <c r="D6" s="15"/>
      <c r="E6" s="15"/>
      <c r="F6" s="39"/>
      <c r="G6" s="40">
        <f>G7+G22+G26+G29</f>
        <v>2503.712</v>
      </c>
      <c r="H6" s="33"/>
      <c r="I6" s="33"/>
      <c r="J6" s="15"/>
      <c r="K6" s="15"/>
    </row>
    <row r="7" s="37" customFormat="1" ht="31.5" customHeight="1" spans="1:11">
      <c r="A7" s="41" t="s">
        <v>19</v>
      </c>
      <c r="B7" s="38" t="s">
        <v>614</v>
      </c>
      <c r="C7" s="15" t="s">
        <v>21</v>
      </c>
      <c r="D7" s="15"/>
      <c r="E7" s="15"/>
      <c r="F7" s="39"/>
      <c r="G7" s="42">
        <f>SUM(G8:G21)</f>
        <v>895.712</v>
      </c>
      <c r="H7" s="33"/>
      <c r="I7" s="33"/>
      <c r="J7" s="15"/>
      <c r="K7" s="15"/>
    </row>
    <row r="8" s="2" customFormat="1" ht="50.1" customHeight="1" spans="1:11">
      <c r="A8" s="28">
        <v>1</v>
      </c>
      <c r="B8" s="43" t="s">
        <v>615</v>
      </c>
      <c r="C8" s="28" t="s">
        <v>616</v>
      </c>
      <c r="D8" s="44" t="s">
        <v>287</v>
      </c>
      <c r="E8" s="45" t="s">
        <v>617</v>
      </c>
      <c r="F8" s="46" t="s">
        <v>618</v>
      </c>
      <c r="G8" s="47">
        <v>95</v>
      </c>
      <c r="H8" s="16">
        <v>43466</v>
      </c>
      <c r="I8" s="16">
        <v>43800</v>
      </c>
      <c r="J8" s="61" t="s">
        <v>619</v>
      </c>
      <c r="K8" s="72" t="s">
        <v>620</v>
      </c>
    </row>
    <row r="9" s="2" customFormat="1" ht="50.1" customHeight="1" spans="1:11">
      <c r="A9" s="28">
        <v>2</v>
      </c>
      <c r="B9" s="48" t="s">
        <v>621</v>
      </c>
      <c r="C9" s="28" t="s">
        <v>616</v>
      </c>
      <c r="D9" s="44" t="s">
        <v>287</v>
      </c>
      <c r="E9" s="49" t="s">
        <v>269</v>
      </c>
      <c r="F9" s="50" t="s">
        <v>622</v>
      </c>
      <c r="G9" s="51">
        <v>9.5</v>
      </c>
      <c r="H9" s="16">
        <v>43466</v>
      </c>
      <c r="I9" s="16">
        <v>43800</v>
      </c>
      <c r="J9" s="61" t="s">
        <v>619</v>
      </c>
      <c r="K9" s="49" t="s">
        <v>269</v>
      </c>
    </row>
    <row r="10" s="2" customFormat="1" ht="36" spans="1:11">
      <c r="A10" s="28">
        <v>3</v>
      </c>
      <c r="B10" s="52" t="s">
        <v>623</v>
      </c>
      <c r="C10" s="28" t="s">
        <v>616</v>
      </c>
      <c r="D10" s="44" t="s">
        <v>287</v>
      </c>
      <c r="E10" s="49" t="s">
        <v>624</v>
      </c>
      <c r="F10" s="50" t="s">
        <v>622</v>
      </c>
      <c r="G10" s="51">
        <v>90</v>
      </c>
      <c r="H10" s="16">
        <v>43466</v>
      </c>
      <c r="I10" s="16">
        <v>43800</v>
      </c>
      <c r="J10" s="61" t="s">
        <v>619</v>
      </c>
      <c r="K10" s="49" t="s">
        <v>624</v>
      </c>
    </row>
    <row r="11" s="2" customFormat="1" ht="36" spans="1:11">
      <c r="A11" s="28">
        <v>4</v>
      </c>
      <c r="B11" s="48" t="s">
        <v>625</v>
      </c>
      <c r="C11" s="28" t="s">
        <v>616</v>
      </c>
      <c r="D11" s="44" t="s">
        <v>287</v>
      </c>
      <c r="E11" s="49" t="s">
        <v>626</v>
      </c>
      <c r="F11" s="50" t="s">
        <v>627</v>
      </c>
      <c r="G11" s="51">
        <v>20</v>
      </c>
      <c r="H11" s="16">
        <v>43466</v>
      </c>
      <c r="I11" s="16">
        <v>43800</v>
      </c>
      <c r="J11" s="61" t="s">
        <v>619</v>
      </c>
      <c r="K11" s="49" t="s">
        <v>626</v>
      </c>
    </row>
    <row r="12" s="2" customFormat="1" ht="36" spans="1:11">
      <c r="A12" s="28">
        <v>5</v>
      </c>
      <c r="B12" s="48" t="s">
        <v>628</v>
      </c>
      <c r="C12" s="28" t="s">
        <v>616</v>
      </c>
      <c r="D12" s="44" t="s">
        <v>287</v>
      </c>
      <c r="E12" s="49" t="s">
        <v>629</v>
      </c>
      <c r="F12" s="50" t="s">
        <v>630</v>
      </c>
      <c r="G12" s="51">
        <v>60</v>
      </c>
      <c r="H12" s="16">
        <v>43466</v>
      </c>
      <c r="I12" s="16">
        <v>43800</v>
      </c>
      <c r="J12" s="61" t="s">
        <v>619</v>
      </c>
      <c r="K12" s="49" t="s">
        <v>629</v>
      </c>
    </row>
    <row r="13" s="2" customFormat="1" ht="36" spans="1:11">
      <c r="A13" s="28">
        <v>6</v>
      </c>
      <c r="B13" s="48" t="s">
        <v>631</v>
      </c>
      <c r="C13" s="28" t="s">
        <v>616</v>
      </c>
      <c r="D13" s="44" t="s">
        <v>287</v>
      </c>
      <c r="E13" s="49" t="s">
        <v>632</v>
      </c>
      <c r="F13" s="50" t="s">
        <v>633</v>
      </c>
      <c r="G13" s="51">
        <v>15</v>
      </c>
      <c r="H13" s="16">
        <v>43466</v>
      </c>
      <c r="I13" s="16">
        <v>43800</v>
      </c>
      <c r="J13" s="61" t="s">
        <v>619</v>
      </c>
      <c r="K13" s="49" t="s">
        <v>632</v>
      </c>
    </row>
    <row r="14" s="2" customFormat="1" ht="36" spans="1:11">
      <c r="A14" s="28">
        <v>7</v>
      </c>
      <c r="B14" s="48" t="s">
        <v>634</v>
      </c>
      <c r="C14" s="28" t="s">
        <v>616</v>
      </c>
      <c r="D14" s="44" t="s">
        <v>287</v>
      </c>
      <c r="E14" s="49" t="s">
        <v>635</v>
      </c>
      <c r="F14" s="50" t="s">
        <v>636</v>
      </c>
      <c r="G14" s="51">
        <v>130</v>
      </c>
      <c r="H14" s="16">
        <v>43466</v>
      </c>
      <c r="I14" s="16">
        <v>43800</v>
      </c>
      <c r="J14" s="61" t="s">
        <v>619</v>
      </c>
      <c r="K14" s="49" t="s">
        <v>635</v>
      </c>
    </row>
    <row r="15" s="2" customFormat="1" ht="36" spans="1:11">
      <c r="A15" s="28">
        <v>8</v>
      </c>
      <c r="B15" s="48" t="s">
        <v>637</v>
      </c>
      <c r="C15" s="28" t="s">
        <v>616</v>
      </c>
      <c r="D15" s="44" t="s">
        <v>287</v>
      </c>
      <c r="E15" s="49" t="s">
        <v>638</v>
      </c>
      <c r="F15" s="50" t="s">
        <v>639</v>
      </c>
      <c r="G15" s="51">
        <v>139</v>
      </c>
      <c r="H15" s="16">
        <v>43466</v>
      </c>
      <c r="I15" s="16">
        <v>43800</v>
      </c>
      <c r="J15" s="61" t="s">
        <v>619</v>
      </c>
      <c r="K15" s="49" t="s">
        <v>638</v>
      </c>
    </row>
    <row r="16" s="2" customFormat="1" ht="36" spans="1:11">
      <c r="A16" s="28">
        <v>9</v>
      </c>
      <c r="B16" s="48" t="s">
        <v>640</v>
      </c>
      <c r="C16" s="28" t="s">
        <v>616</v>
      </c>
      <c r="D16" s="44" t="s">
        <v>287</v>
      </c>
      <c r="E16" s="49" t="s">
        <v>641</v>
      </c>
      <c r="F16" s="50" t="s">
        <v>622</v>
      </c>
      <c r="G16" s="51">
        <v>115.2</v>
      </c>
      <c r="H16" s="16">
        <v>43466</v>
      </c>
      <c r="I16" s="16">
        <v>43800</v>
      </c>
      <c r="J16" s="61" t="s">
        <v>619</v>
      </c>
      <c r="K16" s="49" t="s">
        <v>641</v>
      </c>
    </row>
    <row r="17" s="2" customFormat="1" ht="36" spans="1:11">
      <c r="A17" s="28">
        <v>10</v>
      </c>
      <c r="B17" s="48" t="s">
        <v>642</v>
      </c>
      <c r="C17" s="28" t="s">
        <v>616</v>
      </c>
      <c r="D17" s="44" t="s">
        <v>287</v>
      </c>
      <c r="E17" s="49" t="s">
        <v>643</v>
      </c>
      <c r="F17" s="50" t="s">
        <v>644</v>
      </c>
      <c r="G17" s="51">
        <v>39.512</v>
      </c>
      <c r="H17" s="16">
        <v>43466</v>
      </c>
      <c r="I17" s="16">
        <v>43800</v>
      </c>
      <c r="J17" s="61" t="s">
        <v>619</v>
      </c>
      <c r="K17" s="49" t="s">
        <v>643</v>
      </c>
    </row>
    <row r="18" s="2" customFormat="1" ht="36" spans="1:11">
      <c r="A18" s="28">
        <v>11</v>
      </c>
      <c r="B18" s="48" t="s">
        <v>645</v>
      </c>
      <c r="C18" s="28" t="s">
        <v>616</v>
      </c>
      <c r="D18" s="44" t="s">
        <v>287</v>
      </c>
      <c r="E18" s="49" t="s">
        <v>646</v>
      </c>
      <c r="F18" s="50" t="s">
        <v>647</v>
      </c>
      <c r="G18" s="51">
        <v>139</v>
      </c>
      <c r="H18" s="16">
        <v>43466</v>
      </c>
      <c r="I18" s="16">
        <v>43800</v>
      </c>
      <c r="J18" s="61" t="s">
        <v>619</v>
      </c>
      <c r="K18" s="49" t="s">
        <v>646</v>
      </c>
    </row>
    <row r="19" s="2" customFormat="1" ht="36" spans="1:11">
      <c r="A19" s="28">
        <v>12</v>
      </c>
      <c r="B19" s="48" t="s">
        <v>648</v>
      </c>
      <c r="C19" s="28" t="s">
        <v>616</v>
      </c>
      <c r="D19" s="44" t="s">
        <v>287</v>
      </c>
      <c r="E19" s="49" t="s">
        <v>596</v>
      </c>
      <c r="F19" s="50" t="s">
        <v>649</v>
      </c>
      <c r="G19" s="51">
        <v>13.5</v>
      </c>
      <c r="H19" s="16">
        <v>43466</v>
      </c>
      <c r="I19" s="16">
        <v>43800</v>
      </c>
      <c r="J19" s="61" t="s">
        <v>619</v>
      </c>
      <c r="K19" s="49" t="s">
        <v>596</v>
      </c>
    </row>
    <row r="20" s="2" customFormat="1" ht="36" spans="1:11">
      <c r="A20" s="28">
        <v>13</v>
      </c>
      <c r="B20" s="43" t="s">
        <v>644</v>
      </c>
      <c r="C20" s="28" t="s">
        <v>616</v>
      </c>
      <c r="D20" s="44" t="s">
        <v>287</v>
      </c>
      <c r="E20" s="45" t="s">
        <v>650</v>
      </c>
      <c r="F20" s="46" t="s">
        <v>644</v>
      </c>
      <c r="G20" s="47">
        <v>5</v>
      </c>
      <c r="H20" s="16">
        <v>43466</v>
      </c>
      <c r="I20" s="16">
        <v>43800</v>
      </c>
      <c r="J20" s="61" t="s">
        <v>619</v>
      </c>
      <c r="K20" s="72" t="s">
        <v>650</v>
      </c>
    </row>
    <row r="21" s="2" customFormat="1" ht="36" spans="1:11">
      <c r="A21" s="28">
        <v>14</v>
      </c>
      <c r="B21" s="43" t="s">
        <v>644</v>
      </c>
      <c r="C21" s="28" t="s">
        <v>616</v>
      </c>
      <c r="D21" s="44" t="s">
        <v>287</v>
      </c>
      <c r="E21" s="45" t="s">
        <v>651</v>
      </c>
      <c r="F21" s="46" t="s">
        <v>644</v>
      </c>
      <c r="G21" s="47">
        <v>25</v>
      </c>
      <c r="H21" s="16">
        <v>43466</v>
      </c>
      <c r="I21" s="16">
        <v>43800</v>
      </c>
      <c r="J21" s="61" t="s">
        <v>619</v>
      </c>
      <c r="K21" s="72" t="s">
        <v>652</v>
      </c>
    </row>
    <row r="22" s="37" customFormat="1" ht="24" spans="1:11">
      <c r="A22" s="41" t="s">
        <v>23</v>
      </c>
      <c r="B22" s="38" t="s">
        <v>653</v>
      </c>
      <c r="C22" s="15" t="s">
        <v>21</v>
      </c>
      <c r="D22" s="15"/>
      <c r="E22" s="15"/>
      <c r="F22" s="39"/>
      <c r="G22" s="42">
        <f>SUM(G23:G25)</f>
        <v>340</v>
      </c>
      <c r="H22" s="33"/>
      <c r="I22" s="33"/>
      <c r="J22" s="15"/>
      <c r="K22" s="15"/>
    </row>
    <row r="23" s="2" customFormat="1" ht="36" spans="1:11">
      <c r="A23" s="28">
        <v>1</v>
      </c>
      <c r="B23" s="53" t="s">
        <v>654</v>
      </c>
      <c r="C23" s="28" t="s">
        <v>616</v>
      </c>
      <c r="D23" s="44" t="s">
        <v>287</v>
      </c>
      <c r="E23" s="54" t="s">
        <v>655</v>
      </c>
      <c r="F23" s="55" t="s">
        <v>656</v>
      </c>
      <c r="G23" s="56">
        <v>80</v>
      </c>
      <c r="H23" s="16">
        <v>43468</v>
      </c>
      <c r="I23" s="16">
        <v>43802</v>
      </c>
      <c r="J23" s="61" t="s">
        <v>657</v>
      </c>
      <c r="K23" s="54" t="s">
        <v>655</v>
      </c>
    </row>
    <row r="24" s="2" customFormat="1" ht="36" spans="1:11">
      <c r="A24" s="28">
        <v>2</v>
      </c>
      <c r="B24" s="53" t="s">
        <v>658</v>
      </c>
      <c r="C24" s="28" t="s">
        <v>616</v>
      </c>
      <c r="D24" s="44" t="s">
        <v>287</v>
      </c>
      <c r="E24" s="54" t="s">
        <v>659</v>
      </c>
      <c r="F24" s="55" t="s">
        <v>656</v>
      </c>
      <c r="G24" s="56">
        <v>60</v>
      </c>
      <c r="H24" s="16">
        <v>43468</v>
      </c>
      <c r="I24" s="16">
        <v>43802</v>
      </c>
      <c r="J24" s="61" t="s">
        <v>657</v>
      </c>
      <c r="K24" s="54" t="s">
        <v>659</v>
      </c>
    </row>
    <row r="25" s="2" customFormat="1" ht="36" spans="1:11">
      <c r="A25" s="28">
        <v>3</v>
      </c>
      <c r="B25" s="53" t="s">
        <v>660</v>
      </c>
      <c r="C25" s="28" t="s">
        <v>616</v>
      </c>
      <c r="D25" s="44" t="s">
        <v>287</v>
      </c>
      <c r="E25" s="54" t="s">
        <v>661</v>
      </c>
      <c r="F25" s="55" t="s">
        <v>656</v>
      </c>
      <c r="G25" s="56">
        <v>200</v>
      </c>
      <c r="H25" s="16">
        <v>43468</v>
      </c>
      <c r="I25" s="16">
        <v>43802</v>
      </c>
      <c r="J25" s="61" t="s">
        <v>657</v>
      </c>
      <c r="K25" s="54" t="s">
        <v>661</v>
      </c>
    </row>
    <row r="26" s="37" customFormat="1" ht="24" spans="1:11">
      <c r="A26" s="41" t="s">
        <v>31</v>
      </c>
      <c r="B26" s="38" t="s">
        <v>662</v>
      </c>
      <c r="C26" s="15" t="s">
        <v>21</v>
      </c>
      <c r="D26" s="15"/>
      <c r="E26" s="15"/>
      <c r="F26" s="39"/>
      <c r="G26" s="42">
        <f>SUM(G27:G28)</f>
        <v>58</v>
      </c>
      <c r="H26" s="33"/>
      <c r="I26" s="33"/>
      <c r="J26" s="15"/>
      <c r="K26" s="15"/>
    </row>
    <row r="27" s="2" customFormat="1" ht="36" spans="1:11">
      <c r="A27" s="28">
        <v>1</v>
      </c>
      <c r="B27" s="57" t="s">
        <v>663</v>
      </c>
      <c r="C27" s="28" t="s">
        <v>616</v>
      </c>
      <c r="D27" s="44" t="s">
        <v>287</v>
      </c>
      <c r="E27" s="58" t="s">
        <v>664</v>
      </c>
      <c r="F27" s="59" t="s">
        <v>665</v>
      </c>
      <c r="G27" s="60">
        <v>18</v>
      </c>
      <c r="H27" s="16">
        <v>43468</v>
      </c>
      <c r="I27" s="16">
        <v>43802</v>
      </c>
      <c r="J27" s="28" t="s">
        <v>666</v>
      </c>
      <c r="K27" s="58" t="s">
        <v>664</v>
      </c>
    </row>
    <row r="28" s="2" customFormat="1" ht="48" spans="1:11">
      <c r="A28" s="28">
        <v>2</v>
      </c>
      <c r="B28" s="57" t="s">
        <v>667</v>
      </c>
      <c r="C28" s="28" t="s">
        <v>616</v>
      </c>
      <c r="D28" s="44" t="s">
        <v>287</v>
      </c>
      <c r="E28" s="58" t="s">
        <v>668</v>
      </c>
      <c r="F28" s="59" t="s">
        <v>669</v>
      </c>
      <c r="G28" s="60">
        <v>40</v>
      </c>
      <c r="H28" s="16">
        <v>43468</v>
      </c>
      <c r="I28" s="16">
        <v>43802</v>
      </c>
      <c r="J28" s="28" t="s">
        <v>666</v>
      </c>
      <c r="K28" s="58" t="s">
        <v>668</v>
      </c>
    </row>
    <row r="29" s="2" customFormat="1" spans="1:11">
      <c r="A29" s="41" t="s">
        <v>34</v>
      </c>
      <c r="B29" s="38" t="s">
        <v>670</v>
      </c>
      <c r="C29" s="15" t="s">
        <v>21</v>
      </c>
      <c r="D29" s="28"/>
      <c r="E29" s="28"/>
      <c r="F29" s="61"/>
      <c r="G29" s="62">
        <f>SUM(G30:G33)</f>
        <v>1210</v>
      </c>
      <c r="H29" s="16"/>
      <c r="I29" s="16"/>
      <c r="J29" s="28"/>
      <c r="K29" s="28"/>
    </row>
    <row r="30" s="2" customFormat="1" ht="24" spans="1:11">
      <c r="A30" s="28">
        <v>1</v>
      </c>
      <c r="B30" s="63" t="s">
        <v>671</v>
      </c>
      <c r="C30" s="28" t="s">
        <v>616</v>
      </c>
      <c r="D30" s="44" t="s">
        <v>287</v>
      </c>
      <c r="E30" s="64" t="s">
        <v>672</v>
      </c>
      <c r="F30" s="65" t="s">
        <v>656</v>
      </c>
      <c r="G30" s="66">
        <v>280</v>
      </c>
      <c r="H30" s="16">
        <v>43469</v>
      </c>
      <c r="I30" s="16">
        <v>43803</v>
      </c>
      <c r="J30" s="28"/>
      <c r="K30" s="64" t="s">
        <v>673</v>
      </c>
    </row>
    <row r="31" s="2" customFormat="1" ht="24" spans="1:11">
      <c r="A31" s="28">
        <v>2</v>
      </c>
      <c r="B31" s="67" t="s">
        <v>674</v>
      </c>
      <c r="C31" s="28" t="s">
        <v>616</v>
      </c>
      <c r="D31" s="44" t="s">
        <v>287</v>
      </c>
      <c r="E31" s="64" t="s">
        <v>675</v>
      </c>
      <c r="F31" s="65" t="s">
        <v>656</v>
      </c>
      <c r="G31" s="66">
        <v>440</v>
      </c>
      <c r="H31" s="16">
        <v>43469</v>
      </c>
      <c r="I31" s="16">
        <v>43803</v>
      </c>
      <c r="J31" s="28"/>
      <c r="K31" s="64" t="s">
        <v>676</v>
      </c>
    </row>
    <row r="32" s="2" customFormat="1" ht="29" customHeight="1" spans="1:11">
      <c r="A32" s="28">
        <v>3</v>
      </c>
      <c r="B32" s="63" t="s">
        <v>677</v>
      </c>
      <c r="C32" s="28" t="s">
        <v>616</v>
      </c>
      <c r="D32" s="44" t="s">
        <v>287</v>
      </c>
      <c r="E32" s="64" t="s">
        <v>675</v>
      </c>
      <c r="F32" s="65" t="s">
        <v>656</v>
      </c>
      <c r="G32" s="66">
        <v>450</v>
      </c>
      <c r="H32" s="16">
        <v>43469</v>
      </c>
      <c r="I32" s="16">
        <v>43803</v>
      </c>
      <c r="J32" s="28"/>
      <c r="K32" s="28" t="s">
        <v>678</v>
      </c>
    </row>
    <row r="33" s="2" customFormat="1" ht="36" spans="1:11">
      <c r="A33" s="28">
        <v>4</v>
      </c>
      <c r="B33" s="68" t="s">
        <v>679</v>
      </c>
      <c r="C33" s="28" t="s">
        <v>616</v>
      </c>
      <c r="D33" s="44" t="s">
        <v>287</v>
      </c>
      <c r="E33" s="69" t="s">
        <v>668</v>
      </c>
      <c r="F33" s="70" t="s">
        <v>680</v>
      </c>
      <c r="G33" s="71">
        <v>40</v>
      </c>
      <c r="H33" s="16">
        <v>43469</v>
      </c>
      <c r="I33" s="16">
        <v>43803</v>
      </c>
      <c r="J33" s="28"/>
      <c r="K33" s="69" t="s">
        <v>668</v>
      </c>
    </row>
    <row r="34" ht="13.5" spans="2:11">
      <c r="B34" s="5"/>
      <c r="C34" s="5"/>
      <c r="D34" s="5"/>
      <c r="E34" s="5"/>
      <c r="F34" s="5"/>
      <c r="G34" s="5"/>
      <c r="H34" s="5"/>
      <c r="I34" s="5"/>
      <c r="J34" s="5"/>
      <c r="K34" s="5"/>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ageMargins left="0.700694444444445" right="0.700694444444445" top="0.751388888888889" bottom="0.751388888888889" header="0.298611111111111" footer="0.298611111111111"/>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
  <sheetViews>
    <sheetView workbookViewId="0">
      <selection activeCell="F9" sqref="F9"/>
    </sheetView>
  </sheetViews>
  <sheetFormatPr defaultColWidth="9" defaultRowHeight="14.25"/>
  <cols>
    <col min="1" max="1" width="7.25" style="5" customWidth="1"/>
    <col min="2" max="2" width="17" style="6" customWidth="1"/>
    <col min="3" max="3" width="10" style="6" customWidth="1"/>
    <col min="4" max="4" width="5.5" style="6" customWidth="1"/>
    <col min="5" max="5" width="12.875" style="6" customWidth="1"/>
    <col min="6" max="6" width="18" style="6" customWidth="1"/>
    <col min="7" max="7" width="13" style="6" customWidth="1"/>
    <col min="8" max="8" width="11.875" style="6" customWidth="1"/>
    <col min="9" max="9" width="9.625" style="6" customWidth="1"/>
    <col min="10" max="10" width="13.75" style="6" customWidth="1"/>
    <col min="11" max="11" width="9.625" style="6" customWidth="1"/>
    <col min="12" max="16384" width="9" style="6"/>
  </cols>
  <sheetData>
    <row r="1" spans="1:11">
      <c r="A1" s="7" t="s">
        <v>681</v>
      </c>
      <c r="B1" s="7"/>
      <c r="C1" s="7"/>
      <c r="D1" s="7"/>
      <c r="E1" s="7"/>
      <c r="F1" s="7"/>
      <c r="G1" s="7"/>
      <c r="H1" s="7"/>
      <c r="I1" s="7"/>
      <c r="J1" s="7"/>
      <c r="K1" s="7"/>
    </row>
    <row r="2" ht="31.5" spans="1:11">
      <c r="A2" s="8" t="s">
        <v>682</v>
      </c>
      <c r="B2" s="8"/>
      <c r="C2" s="8"/>
      <c r="D2" s="8"/>
      <c r="E2" s="8"/>
      <c r="F2" s="8"/>
      <c r="G2" s="8"/>
      <c r="H2" s="8"/>
      <c r="I2" s="8"/>
      <c r="J2" s="8"/>
      <c r="K2" s="8"/>
    </row>
    <row r="3" spans="2:11">
      <c r="B3" s="9" t="s">
        <v>2</v>
      </c>
      <c r="C3" s="9"/>
      <c r="D3" s="9"/>
      <c r="E3" s="9"/>
      <c r="F3" s="9"/>
      <c r="G3" s="9"/>
      <c r="H3" s="9"/>
      <c r="I3" s="9"/>
      <c r="J3" s="9"/>
      <c r="K3" s="9"/>
    </row>
    <row r="4" spans="1:11">
      <c r="A4" s="10" t="s">
        <v>3</v>
      </c>
      <c r="B4" s="10" t="s">
        <v>4</v>
      </c>
      <c r="C4" s="11" t="s">
        <v>5</v>
      </c>
      <c r="D4" s="11" t="s">
        <v>6</v>
      </c>
      <c r="E4" s="11" t="s">
        <v>7</v>
      </c>
      <c r="F4" s="11" t="s">
        <v>8</v>
      </c>
      <c r="G4" s="12" t="s">
        <v>9</v>
      </c>
      <c r="H4" s="11" t="s">
        <v>10</v>
      </c>
      <c r="I4" s="11"/>
      <c r="J4" s="11" t="s">
        <v>11</v>
      </c>
      <c r="K4" s="11" t="s">
        <v>12</v>
      </c>
    </row>
    <row r="5" spans="1:11">
      <c r="A5" s="11"/>
      <c r="B5" s="13"/>
      <c r="C5" s="13"/>
      <c r="D5" s="11"/>
      <c r="E5" s="11"/>
      <c r="F5" s="13"/>
      <c r="G5" s="12"/>
      <c r="H5" s="11" t="s">
        <v>13</v>
      </c>
      <c r="I5" s="11" t="s">
        <v>14</v>
      </c>
      <c r="J5" s="13"/>
      <c r="K5" s="11"/>
    </row>
    <row r="6" ht="33" customHeight="1" spans="1:11">
      <c r="A6" s="14"/>
      <c r="B6" s="14" t="s">
        <v>73</v>
      </c>
      <c r="C6" s="10" t="s">
        <v>18</v>
      </c>
      <c r="D6" s="10"/>
      <c r="E6" s="10"/>
      <c r="F6" s="14"/>
      <c r="G6" s="15">
        <f>G7+G11</f>
        <v>1720</v>
      </c>
      <c r="H6" s="16"/>
      <c r="I6" s="16"/>
      <c r="J6" s="29"/>
      <c r="K6" s="29"/>
    </row>
    <row r="7" s="1" customFormat="1" ht="26.25" customHeight="1" spans="1:11">
      <c r="A7" s="15" t="s">
        <v>19</v>
      </c>
      <c r="B7" s="17" t="s">
        <v>75</v>
      </c>
      <c r="C7" s="15" t="s">
        <v>21</v>
      </c>
      <c r="D7" s="15"/>
      <c r="E7" s="17"/>
      <c r="F7" s="17"/>
      <c r="G7" s="18">
        <f>SUM(G8:G8+G9+G10)</f>
        <v>600</v>
      </c>
      <c r="H7" s="19"/>
      <c r="I7" s="33"/>
      <c r="J7" s="15"/>
      <c r="K7" s="34"/>
    </row>
    <row r="8" s="2" customFormat="1" ht="48" spans="1:11">
      <c r="A8" s="20">
        <v>1</v>
      </c>
      <c r="B8" s="20" t="s">
        <v>683</v>
      </c>
      <c r="C8" s="20" t="s">
        <v>684</v>
      </c>
      <c r="D8" s="20" t="s">
        <v>287</v>
      </c>
      <c r="E8" s="20" t="s">
        <v>685</v>
      </c>
      <c r="F8" s="20" t="s">
        <v>686</v>
      </c>
      <c r="G8" s="20">
        <v>200</v>
      </c>
      <c r="H8" s="16">
        <v>43469</v>
      </c>
      <c r="I8" s="16">
        <v>44075</v>
      </c>
      <c r="J8" s="20" t="s">
        <v>687</v>
      </c>
      <c r="K8" s="20" t="s">
        <v>684</v>
      </c>
    </row>
    <row r="9" s="2" customFormat="1" ht="55" customHeight="1" spans="1:11">
      <c r="A9" s="20">
        <v>2</v>
      </c>
      <c r="B9" s="20" t="s">
        <v>688</v>
      </c>
      <c r="C9" s="20" t="s">
        <v>684</v>
      </c>
      <c r="D9" s="20" t="s">
        <v>66</v>
      </c>
      <c r="E9" s="20" t="s">
        <v>269</v>
      </c>
      <c r="F9" s="20" t="s">
        <v>689</v>
      </c>
      <c r="G9" s="20">
        <v>200</v>
      </c>
      <c r="H9" s="21">
        <v>43466</v>
      </c>
      <c r="I9" s="21">
        <v>43800</v>
      </c>
      <c r="J9" s="20" t="s">
        <v>690</v>
      </c>
      <c r="K9" s="20" t="s">
        <v>691</v>
      </c>
    </row>
    <row r="10" s="2" customFormat="1" ht="55" customHeight="1" spans="1:11">
      <c r="A10" s="20">
        <v>3</v>
      </c>
      <c r="B10" s="20" t="s">
        <v>692</v>
      </c>
      <c r="C10" s="20" t="s">
        <v>684</v>
      </c>
      <c r="D10" s="20" t="s">
        <v>66</v>
      </c>
      <c r="E10" s="20" t="s">
        <v>693</v>
      </c>
      <c r="F10" s="20" t="s">
        <v>694</v>
      </c>
      <c r="G10" s="20">
        <v>200</v>
      </c>
      <c r="H10" s="21">
        <v>43466</v>
      </c>
      <c r="I10" s="21">
        <v>43800</v>
      </c>
      <c r="J10" s="20" t="s">
        <v>695</v>
      </c>
      <c r="K10" s="20" t="s">
        <v>696</v>
      </c>
    </row>
    <row r="11" s="3" customFormat="1" ht="32.25" customHeight="1" spans="1:11">
      <c r="A11" s="15" t="s">
        <v>23</v>
      </c>
      <c r="B11" s="22" t="s">
        <v>76</v>
      </c>
      <c r="C11" s="15" t="s">
        <v>21</v>
      </c>
      <c r="D11" s="23"/>
      <c r="E11" s="23"/>
      <c r="F11" s="23"/>
      <c r="G11" s="23">
        <f>SUM(G12:G14)</f>
        <v>1120</v>
      </c>
      <c r="H11" s="24"/>
      <c r="I11" s="24"/>
      <c r="J11" s="23"/>
      <c r="K11" s="23"/>
    </row>
    <row r="12" s="4" customFormat="1" ht="24" spans="1:11">
      <c r="A12" s="25">
        <v>1</v>
      </c>
      <c r="B12" s="26" t="s">
        <v>697</v>
      </c>
      <c r="C12" s="25" t="s">
        <v>125</v>
      </c>
      <c r="D12" s="25" t="s">
        <v>66</v>
      </c>
      <c r="E12" s="26" t="s">
        <v>604</v>
      </c>
      <c r="F12" s="26" t="s">
        <v>698</v>
      </c>
      <c r="G12" s="27">
        <v>92</v>
      </c>
      <c r="H12" s="21">
        <v>43466</v>
      </c>
      <c r="I12" s="21">
        <v>43800</v>
      </c>
      <c r="J12" s="25" t="s">
        <v>699</v>
      </c>
      <c r="K12" s="35" t="s">
        <v>700</v>
      </c>
    </row>
    <row r="13" ht="35" customHeight="1" spans="1:11">
      <c r="A13" s="28">
        <v>2</v>
      </c>
      <c r="B13" s="29" t="s">
        <v>701</v>
      </c>
      <c r="C13" s="25" t="s">
        <v>125</v>
      </c>
      <c r="D13" s="28" t="s">
        <v>27</v>
      </c>
      <c r="E13" s="30" t="s">
        <v>702</v>
      </c>
      <c r="F13" s="31" t="s">
        <v>703</v>
      </c>
      <c r="G13" s="32">
        <v>128</v>
      </c>
      <c r="H13" s="16">
        <v>43221</v>
      </c>
      <c r="I13" s="16">
        <v>43800</v>
      </c>
      <c r="J13" s="36" t="s">
        <v>704</v>
      </c>
      <c r="K13" s="35" t="s">
        <v>705</v>
      </c>
    </row>
    <row r="14" ht="36" spans="1:11">
      <c r="A14" s="28">
        <v>3</v>
      </c>
      <c r="B14" s="29" t="s">
        <v>706</v>
      </c>
      <c r="C14" s="25" t="s">
        <v>125</v>
      </c>
      <c r="D14" s="28" t="s">
        <v>66</v>
      </c>
      <c r="E14" s="29" t="s">
        <v>707</v>
      </c>
      <c r="F14" s="29" t="s">
        <v>708</v>
      </c>
      <c r="G14" s="32">
        <v>900</v>
      </c>
      <c r="H14" s="16">
        <v>43466</v>
      </c>
      <c r="I14" s="16">
        <v>43800</v>
      </c>
      <c r="J14" s="28" t="s">
        <v>699</v>
      </c>
      <c r="K14" s="35" t="s">
        <v>709</v>
      </c>
    </row>
    <row r="15" ht="6" customHeight="1" spans="2:11">
      <c r="B15" s="5"/>
      <c r="C15" s="5"/>
      <c r="D15" s="5"/>
      <c r="E15" s="5"/>
      <c r="F15" s="5"/>
      <c r="G15" s="5"/>
      <c r="H15" s="5"/>
      <c r="I15" s="5"/>
      <c r="J15" s="5"/>
      <c r="K15" s="5"/>
    </row>
    <row r="16" ht="13.5" spans="2:11">
      <c r="B16" s="5"/>
      <c r="C16" s="5"/>
      <c r="D16" s="5"/>
      <c r="E16" s="5"/>
      <c r="F16" s="5"/>
      <c r="G16" s="5"/>
      <c r="H16" s="5"/>
      <c r="I16" s="5"/>
      <c r="J16" s="5"/>
      <c r="K16" s="5"/>
    </row>
    <row r="17" ht="13.5" spans="2:11">
      <c r="B17" s="5"/>
      <c r="C17" s="5"/>
      <c r="D17" s="5"/>
      <c r="E17" s="5"/>
      <c r="F17" s="5"/>
      <c r="G17" s="5"/>
      <c r="H17" s="5"/>
      <c r="I17" s="5"/>
      <c r="J17" s="5"/>
      <c r="K17" s="5"/>
    </row>
    <row r="18" ht="13.5" spans="2:11">
      <c r="B18" s="5"/>
      <c r="C18" s="5"/>
      <c r="D18" s="5"/>
      <c r="E18" s="5"/>
      <c r="F18" s="5"/>
      <c r="G18" s="5"/>
      <c r="H18" s="5"/>
      <c r="I18" s="5"/>
      <c r="J18" s="5"/>
      <c r="K18" s="5"/>
    </row>
    <row r="19" ht="13.5" spans="2:11">
      <c r="B19" s="5"/>
      <c r="C19" s="5"/>
      <c r="D19" s="5"/>
      <c r="E19" s="5"/>
      <c r="F19" s="5"/>
      <c r="G19" s="5"/>
      <c r="H19" s="5"/>
      <c r="I19" s="5"/>
      <c r="J19" s="5"/>
      <c r="K19" s="5"/>
    </row>
    <row r="20" ht="13.5" spans="2:11">
      <c r="B20" s="5"/>
      <c r="C20" s="5"/>
      <c r="D20" s="5"/>
      <c r="E20" s="5"/>
      <c r="F20" s="5"/>
      <c r="G20" s="5"/>
      <c r="H20" s="5"/>
      <c r="I20" s="5"/>
      <c r="J20" s="5"/>
      <c r="K20" s="5"/>
    </row>
  </sheetData>
  <mergeCells count="13">
    <mergeCell ref="A1:K1"/>
    <mergeCell ref="A2:K2"/>
    <mergeCell ref="B3:K3"/>
    <mergeCell ref="H4:I4"/>
    <mergeCell ref="A4:A5"/>
    <mergeCell ref="B4:B5"/>
    <mergeCell ref="C4:C5"/>
    <mergeCell ref="D4:D5"/>
    <mergeCell ref="E4:E5"/>
    <mergeCell ref="F4:F5"/>
    <mergeCell ref="G4:G5"/>
    <mergeCell ref="J4:J5"/>
    <mergeCell ref="K4:K5"/>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总表</vt:lpstr>
      <vt:lpstr>移民</vt:lpstr>
      <vt:lpstr>教育</vt:lpstr>
      <vt:lpstr>保障</vt:lpstr>
      <vt:lpstr>产业</vt:lpstr>
      <vt:lpstr>水利</vt:lpstr>
      <vt:lpstr>人畜分离</vt:lpstr>
      <vt:lpstr>交通</vt:lpstr>
      <vt:lpstr>公益事业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常在河边走</cp:lastModifiedBy>
  <dcterms:created xsi:type="dcterms:W3CDTF">2019-03-27T08:54:00Z</dcterms:created>
  <cp:lastPrinted>2019-03-30T11:08:00Z</cp:lastPrinted>
  <dcterms:modified xsi:type="dcterms:W3CDTF">2019-04-01T10:16:29Z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